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60" windowWidth="16170" windowHeight="3750" tabRatio="816" activeTab="4"/>
  </bookViews>
  <sheets>
    <sheet name="Gender and District" sheetId="1" r:id="rId1"/>
    <sheet name="Enrolment by Age and District " sheetId="2" r:id="rId2"/>
    <sheet name="Historical French Enrolment" sheetId="3" r:id="rId3"/>
    <sheet name="CF and ICF " sheetId="4" r:id="rId4"/>
    <sheet name="FI Early and Late" sheetId="5" r:id="rId5"/>
    <sheet name="High School Course Enrolment" sheetId="6" r:id="rId6"/>
  </sheets>
  <definedNames>
    <definedName name="_xlnm.Print_Area" localSheetId="3">'CF and ICF '!#REF!</definedName>
    <definedName name="_xlnm.Print_Area" localSheetId="1">'Enrolment by Age and District '!$A$1:$R$12</definedName>
    <definedName name="_xlnm.Print_Area" localSheetId="4">'FI Early and Late'!$A$1:$P$18</definedName>
    <definedName name="_xlnm.Print_Area" localSheetId="0">'Gender and District'!$A$1:$K$20</definedName>
    <definedName name="_xlnm.Print_Area" localSheetId="2">'Historical French Enrolment'!$A:$R</definedName>
  </definedNames>
  <calcPr fullCalcOnLoad="1"/>
</workbook>
</file>

<file path=xl/sharedStrings.xml><?xml version="1.0" encoding="utf-8"?>
<sst xmlns="http://schemas.openxmlformats.org/spreadsheetml/2006/main" count="1017" uniqueCount="236">
  <si>
    <t>20+</t>
  </si>
  <si>
    <t>Total</t>
  </si>
  <si>
    <t>No.</t>
  </si>
  <si>
    <t>%</t>
  </si>
  <si>
    <t>Female</t>
  </si>
  <si>
    <t>K</t>
  </si>
  <si>
    <t>Art</t>
  </si>
  <si>
    <t>Mathematics</t>
  </si>
  <si>
    <t>Science</t>
  </si>
  <si>
    <t>-</t>
  </si>
  <si>
    <t>Enterprise Education</t>
  </si>
  <si>
    <t>Guidance</t>
  </si>
  <si>
    <t>French</t>
  </si>
  <si>
    <t>Technology Education</t>
  </si>
  <si>
    <t>Male</t>
  </si>
  <si>
    <t xml:space="preserve">Male </t>
  </si>
  <si>
    <t>CF</t>
  </si>
  <si>
    <t>ECF</t>
  </si>
  <si>
    <t>FI</t>
  </si>
  <si>
    <t>FFL</t>
  </si>
  <si>
    <t>ICF</t>
  </si>
  <si>
    <t xml:space="preserve">Year </t>
  </si>
  <si>
    <t>No of Schools</t>
  </si>
  <si>
    <t>French Program</t>
  </si>
  <si>
    <t>Early</t>
  </si>
  <si>
    <t>Late</t>
  </si>
  <si>
    <t>Course</t>
  </si>
  <si>
    <t xml:space="preserve">  Healthy Living 1200</t>
  </si>
  <si>
    <t>Schools</t>
  </si>
  <si>
    <t xml:space="preserve">Female </t>
  </si>
  <si>
    <t xml:space="preserve">  Art and Design 3200</t>
  </si>
  <si>
    <t xml:space="preserve">  English 1201</t>
  </si>
  <si>
    <t xml:space="preserve">  English 1202</t>
  </si>
  <si>
    <t xml:space="preserve">  English 2201</t>
  </si>
  <si>
    <t xml:space="preserve">  English 2202</t>
  </si>
  <si>
    <t xml:space="preserve">  English 3201</t>
  </si>
  <si>
    <t xml:space="preserve">  English 3202</t>
  </si>
  <si>
    <t xml:space="preserve">  English Second Lang. 1205</t>
  </si>
  <si>
    <t xml:space="preserve">  English Second Lang. 2205</t>
  </si>
  <si>
    <t xml:space="preserve">  Writing 2203</t>
  </si>
  <si>
    <t xml:space="preserve">  Theatre Arts 3220</t>
  </si>
  <si>
    <t xml:space="preserve">  Consumer Studies 1202</t>
  </si>
  <si>
    <t xml:space="preserve">  Clothing 1101</t>
  </si>
  <si>
    <t xml:space="preserve">  Human Dynamics 2201</t>
  </si>
  <si>
    <t xml:space="preserve">  Textiles 3101</t>
  </si>
  <si>
    <t xml:space="preserve">  Accelerated French 2203</t>
  </si>
  <si>
    <t xml:space="preserve">  Accelerated French 3203</t>
  </si>
  <si>
    <t xml:space="preserve">  Français (immersion) 1202</t>
  </si>
  <si>
    <t xml:space="preserve">  Français (immersion) 2202</t>
  </si>
  <si>
    <t xml:space="preserve">  Français (immersion) 3202</t>
  </si>
  <si>
    <t xml:space="preserve">  French 2200</t>
  </si>
  <si>
    <t xml:space="preserve">  French 3200</t>
  </si>
  <si>
    <t xml:space="preserve">  French 3201</t>
  </si>
  <si>
    <t xml:space="preserve">  French 3283 (IB)</t>
  </si>
  <si>
    <t xml:space="preserve">  French 4283 (IB)</t>
  </si>
  <si>
    <t xml:space="preserve">  Psychology 4220</t>
  </si>
  <si>
    <t xml:space="preserve">  Theory of Knowledge 3183 (IB)</t>
  </si>
  <si>
    <t xml:space="preserve">  Theory of Knowledge 4183 (IB)</t>
  </si>
  <si>
    <t xml:space="preserve">   Mathematics 3283 (IB)</t>
  </si>
  <si>
    <t xml:space="preserve">   Mathematics 4283 (IB)</t>
  </si>
  <si>
    <t xml:space="preserve">   Mathématiques 1231</t>
  </si>
  <si>
    <t xml:space="preserve">   Mathématiques 3231</t>
  </si>
  <si>
    <t xml:space="preserve">  Applied Music 2206</t>
  </si>
  <si>
    <t xml:space="preserve">  Applied Music 3206</t>
  </si>
  <si>
    <t xml:space="preserve">  Ensemble Performance 1105</t>
  </si>
  <si>
    <t xml:space="preserve">  Ensemble Performance 2105</t>
  </si>
  <si>
    <t xml:space="preserve">  Ensemble Performance 3105</t>
  </si>
  <si>
    <t xml:space="preserve">  Experiencing Music 2200</t>
  </si>
  <si>
    <t xml:space="preserve">  Music Theory 4227</t>
  </si>
  <si>
    <t xml:space="preserve">  Inuktitut 2120</t>
  </si>
  <si>
    <t xml:space="preserve">  Physical Education 2100</t>
  </si>
  <si>
    <t xml:space="preserve">  Physical Education 3100</t>
  </si>
  <si>
    <t xml:space="preserve">  World Religions 3101</t>
  </si>
  <si>
    <t xml:space="preserve">  World Religions 3106</t>
  </si>
  <si>
    <t xml:space="preserve">  Biologie 2231</t>
  </si>
  <si>
    <t xml:space="preserve">  Biologie 3231</t>
  </si>
  <si>
    <t xml:space="preserve">  Biology 2201</t>
  </si>
  <si>
    <t xml:space="preserve">  Biology 3201</t>
  </si>
  <si>
    <t xml:space="preserve">  Biology 3287 (IB)</t>
  </si>
  <si>
    <t xml:space="preserve">  Chemistry 2202</t>
  </si>
  <si>
    <t xml:space="preserve">  Chemistry 3202</t>
  </si>
  <si>
    <t xml:space="preserve">  Earth Systems 3209</t>
  </si>
  <si>
    <t xml:space="preserve">  Environmental Science 3205</t>
  </si>
  <si>
    <t xml:space="preserve">  Physics 2204</t>
  </si>
  <si>
    <t xml:space="preserve">  Physics 3204</t>
  </si>
  <si>
    <t xml:space="preserve">  Science 1206</t>
  </si>
  <si>
    <t xml:space="preserve">  Science 2200</t>
  </si>
  <si>
    <t xml:space="preserve">  European History 3285 (IB)</t>
  </si>
  <si>
    <t xml:space="preserve">  European History 4285 (IB)</t>
  </si>
  <si>
    <t xml:space="preserve">  Communications Tech. 2104</t>
  </si>
  <si>
    <t xml:space="preserve">  Communications Tech. 3104</t>
  </si>
  <si>
    <t xml:space="preserve">  Inuktitut 3120</t>
  </si>
  <si>
    <t xml:space="preserve">  Physical Education 2101</t>
  </si>
  <si>
    <t xml:space="preserve">  Physical Education 3101</t>
  </si>
  <si>
    <t xml:space="preserve">  Science 3200</t>
  </si>
  <si>
    <t xml:space="preserve">  English 3283 (IB)</t>
  </si>
  <si>
    <t xml:space="preserve">  English 4283 (IB)</t>
  </si>
  <si>
    <t xml:space="preserve">  Novel Cinema 3221 </t>
  </si>
  <si>
    <t xml:space="preserve">  Nutrition 2102</t>
  </si>
  <si>
    <t xml:space="preserve">  Nutrition 3102</t>
  </si>
  <si>
    <t xml:space="preserve">  Career Development 2201</t>
  </si>
  <si>
    <t xml:space="preserve">   Mathematics  AP 4225</t>
  </si>
  <si>
    <t xml:space="preserve">  Inosivut\Nutshiniu-Aitun 2222</t>
  </si>
  <si>
    <t xml:space="preserve">  Skilled Trades 1201</t>
  </si>
  <si>
    <t xml:space="preserve">  Design and Fabrication 1202</t>
  </si>
  <si>
    <t xml:space="preserve">  ESL Literature 3206</t>
  </si>
  <si>
    <r>
      <t>12</t>
    </r>
    <r>
      <rPr>
        <vertAlign val="superscript"/>
        <sz val="8"/>
        <rFont val="Times New Roman"/>
        <family val="1"/>
      </rPr>
      <t>1</t>
    </r>
  </si>
  <si>
    <t xml:space="preserve">  Design and Fabrication 2202</t>
  </si>
  <si>
    <t xml:space="preserve">  Residential Const. Tech. 2201</t>
  </si>
  <si>
    <t xml:space="preserve">  Physics AP 4224</t>
  </si>
  <si>
    <t xml:space="preserve">  Drama 2206</t>
  </si>
  <si>
    <t xml:space="preserve">  World Literature 3207</t>
  </si>
  <si>
    <t xml:space="preserve">  Ethics &amp; Social Justice 2106</t>
  </si>
  <si>
    <t xml:space="preserve">  Power &amp; Energy 3201</t>
  </si>
  <si>
    <t xml:space="preserve">   Mathematics 1201</t>
  </si>
  <si>
    <t xml:space="preserve">   Mathematics 1202</t>
  </si>
  <si>
    <t xml:space="preserve">  Carrière et vie 2231</t>
  </si>
  <si>
    <t xml:space="preserve">  Histoire de l'Europe 3286 (IB)</t>
  </si>
  <si>
    <t xml:space="preserve">  Enseignement religieux 3131</t>
  </si>
  <si>
    <t xml:space="preserve">  Enseignement religieux 3136</t>
  </si>
  <si>
    <t xml:space="preserve">  Sciences intégrées 1236</t>
  </si>
  <si>
    <t xml:space="preserve">  Styles de vie sains  1230</t>
  </si>
  <si>
    <t xml:space="preserve">  Etudes familiales 2231</t>
  </si>
  <si>
    <t>2012-13</t>
  </si>
  <si>
    <t xml:space="preserve">   Mathematics 2200</t>
  </si>
  <si>
    <t xml:space="preserve">   Mathematics 2201</t>
  </si>
  <si>
    <t xml:space="preserve">   Mathematics 2202</t>
  </si>
  <si>
    <t xml:space="preserve">  French 1200</t>
  </si>
  <si>
    <t xml:space="preserve">  Entrepreneurship 3209</t>
  </si>
  <si>
    <t>2013-14</t>
  </si>
  <si>
    <t xml:space="preserve">  Literacy 1204</t>
  </si>
  <si>
    <t xml:space="preserve">   Mathematics 3200</t>
  </si>
  <si>
    <t xml:space="preserve">   Mathematics 3201</t>
  </si>
  <si>
    <t xml:space="preserve">   Mathematics 3202</t>
  </si>
  <si>
    <t xml:space="preserve">   Mathematics 3208</t>
  </si>
  <si>
    <t xml:space="preserve">   Mathématiques 2231</t>
  </si>
  <si>
    <t xml:space="preserve">  L'experience de la Musique 2230</t>
  </si>
  <si>
    <t xml:space="preserve">  Chimie 2232</t>
  </si>
  <si>
    <t>2014-15</t>
  </si>
  <si>
    <t xml:space="preserve">  English Second Lang. 3205</t>
  </si>
  <si>
    <t xml:space="preserve">  Italian 2227</t>
  </si>
  <si>
    <t xml:space="preserve">  Français 1230</t>
  </si>
  <si>
    <t xml:space="preserve">  Français 2230</t>
  </si>
  <si>
    <t xml:space="preserve">  Français 3230</t>
  </si>
  <si>
    <t xml:space="preserve">  Mikmaq Studies 2220                                                             </t>
  </si>
  <si>
    <t>2015-16</t>
  </si>
  <si>
    <t xml:space="preserve">   Mathématiques 1232</t>
  </si>
  <si>
    <t xml:space="preserve">   Mathématiques 2232</t>
  </si>
  <si>
    <t xml:space="preserve">   Mathématiques 3230</t>
  </si>
  <si>
    <t xml:space="preserve">  Biology 4287 (IB)</t>
  </si>
  <si>
    <t xml:space="preserve">  Chimie 3232</t>
  </si>
  <si>
    <t xml:space="preserve">  Occupational Health and Safety 3203</t>
  </si>
  <si>
    <t>English</t>
  </si>
  <si>
    <t>Language and Literature</t>
  </si>
  <si>
    <t>Family Studies</t>
  </si>
  <si>
    <t>Foreign Language</t>
  </si>
  <si>
    <t>Français langue première</t>
  </si>
  <si>
    <t>General Education</t>
  </si>
  <si>
    <t xml:space="preserve">Music </t>
  </si>
  <si>
    <t>Religious Education</t>
  </si>
  <si>
    <t xml:space="preserve">Physical Education </t>
  </si>
  <si>
    <t xml:space="preserve">Social Studies </t>
  </si>
  <si>
    <t>Native Languages</t>
  </si>
  <si>
    <t>NLESD-Labrador</t>
  </si>
  <si>
    <t>NLESD-Western</t>
  </si>
  <si>
    <t>NLESD-Central</t>
  </si>
  <si>
    <t xml:space="preserve">District-Region </t>
  </si>
  <si>
    <t xml:space="preserve">  Business Enterprise 1100</t>
  </si>
  <si>
    <t>2016-17</t>
  </si>
  <si>
    <t xml:space="preserve">   Mathématiques 3232</t>
  </si>
  <si>
    <t>2017-18</t>
  </si>
  <si>
    <t xml:space="preserve">  Literature &amp; Composition AP 4222</t>
  </si>
  <si>
    <t>Unidentified</t>
  </si>
  <si>
    <t>2018-19</t>
  </si>
  <si>
    <t>Health</t>
  </si>
  <si>
    <t xml:space="preserve">  Education physique 2243</t>
  </si>
  <si>
    <t xml:space="preserve">  Education physique 3243</t>
  </si>
  <si>
    <t xml:space="preserve">  Robotics Systems Technology 3205</t>
  </si>
  <si>
    <t xml:space="preserve">  Métiers Spécialisés 1231</t>
  </si>
  <si>
    <t xml:space="preserve">  Spanish 2221</t>
  </si>
  <si>
    <t xml:space="preserve">  Spanish 4283 (IB)</t>
  </si>
  <si>
    <t xml:space="preserve">  Science 3230</t>
  </si>
  <si>
    <t xml:space="preserve">  Clothing 1131</t>
  </si>
  <si>
    <t>Conseil scolaire</t>
  </si>
  <si>
    <t>francophone</t>
  </si>
  <si>
    <t xml:space="preserve">Conseil scolaire </t>
  </si>
  <si>
    <t>District-Region</t>
  </si>
  <si>
    <t>2019-20</t>
  </si>
  <si>
    <t xml:space="preserve">  Visual Art 1202</t>
  </si>
  <si>
    <t xml:space="preserve">   Mathématiques 2230</t>
  </si>
  <si>
    <t xml:space="preserve">  Technologies des Communication 2134</t>
  </si>
  <si>
    <t xml:space="preserve">  Technologies des Communication 3134</t>
  </si>
  <si>
    <t>2020-21</t>
  </si>
  <si>
    <t xml:space="preserve">  Visual Art 1212</t>
  </si>
  <si>
    <t xml:space="preserve">  Literature &amp; Composition AP 4221</t>
  </si>
  <si>
    <t xml:space="preserve">  Ethics and Philosophy 2101</t>
  </si>
  <si>
    <t xml:space="preserve">  Sciences Humaines 1231 </t>
  </si>
  <si>
    <t xml:space="preserve">  Sciences Humaines 2231 </t>
  </si>
  <si>
    <t xml:space="preserve">  Sciences Humaines 2232 </t>
  </si>
  <si>
    <t xml:space="preserve">  Social Studies 1201</t>
  </si>
  <si>
    <t xml:space="preserve">  Social Studies 1202</t>
  </si>
  <si>
    <t xml:space="preserve">  Social Studies 2201 </t>
  </si>
  <si>
    <t xml:space="preserve">  Social Studies 2202 </t>
  </si>
  <si>
    <t xml:space="preserve">  Computer Science 1204</t>
  </si>
  <si>
    <t xml:space="preserve">  Social Studies 3201 </t>
  </si>
  <si>
    <t xml:space="preserve">  Social Studies 3202 </t>
  </si>
  <si>
    <t>NLESD-Avalon</t>
  </si>
  <si>
    <r>
      <t>ECF</t>
    </r>
    <r>
      <rPr>
        <vertAlign val="superscript"/>
        <sz val="8"/>
        <rFont val="Times New Roman"/>
        <family val="1"/>
      </rPr>
      <t>2</t>
    </r>
  </si>
  <si>
    <t>Table 17.  Enrolment by Grade and Number of Schools in Core French (CF), Expanded Core French (ECF),</t>
  </si>
  <si>
    <t xml:space="preserve">  Chemistry 4222 (AP) </t>
  </si>
  <si>
    <t xml:space="preserve">  Chemistry  4282 (IB)</t>
  </si>
  <si>
    <t xml:space="preserve">  NL Studies 2205  </t>
  </si>
  <si>
    <t xml:space="preserve">  Chemistry 3282 (IB)</t>
  </si>
  <si>
    <t xml:space="preserve">  Spanish 3283 (IB)</t>
  </si>
  <si>
    <t xml:space="preserve">  Lab,Inuit Society &amp; Culture 2211  </t>
  </si>
  <si>
    <t xml:space="preserve">  Music  3282 (IB)</t>
  </si>
  <si>
    <t xml:space="preserve">  Music  4283 (IB)</t>
  </si>
  <si>
    <t xml:space="preserve">  Alimentation et Nutrition 2132</t>
  </si>
  <si>
    <t>Table 15.  Enrolment by Age and District-Region, 2021-22</t>
  </si>
  <si>
    <t>Table 14.  Enrolment by Gender and District-Region, 2021-22</t>
  </si>
  <si>
    <t>2021-22</t>
  </si>
  <si>
    <t>Intensive Core French (ICF), French Immersion (FI), and French First Language (FFL), 2012-13 to 2021-22</t>
  </si>
  <si>
    <t xml:space="preserve">  Art And Society 3202</t>
  </si>
  <si>
    <t xml:space="preserve">  Visual Art 2202</t>
  </si>
  <si>
    <t xml:space="preserve">  Les Textiles 3131</t>
  </si>
  <si>
    <t xml:space="preserve">  Physique 2234 </t>
  </si>
  <si>
    <t xml:space="preserve">  Sciences Humaines 3231</t>
  </si>
  <si>
    <t xml:space="preserve">  Career Education 2202 </t>
  </si>
  <si>
    <r>
      <t xml:space="preserve">Table 16.  </t>
    </r>
    <r>
      <rPr>
        <b/>
        <sz val="10"/>
        <rFont val="Times New Roman"/>
        <family val="1"/>
      </rPr>
      <t>Senior High Course Enrolment by Gender, 2019-20 to 2021-22</t>
    </r>
  </si>
  <si>
    <t>Table 16. Senior High Course Enrolment by Gender, 2019-20 to 2021-22</t>
  </si>
  <si>
    <r>
      <t xml:space="preserve">  </t>
    </r>
    <r>
      <rPr>
        <sz val="8"/>
        <rFont val="Times New Roman"/>
        <family val="1"/>
      </rPr>
      <t>German 2226</t>
    </r>
  </si>
  <si>
    <t xml:space="preserve">  Carriere et vie 2232</t>
  </si>
  <si>
    <t xml:space="preserve">  Peer Counselling 2101</t>
  </si>
  <si>
    <t xml:space="preserve">  Mikmaq Studies 2210  </t>
  </si>
  <si>
    <t>Table 18. Core French (CF)  and Intensive Core French (ICF) by District-Region and Grade, 2021-22</t>
  </si>
  <si>
    <t>Table 19. Early and Late French Immersion Enrolment by District-Region and Grade, 2021-22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</si>
</sst>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.0"/>
  </numFmts>
  <fonts count="51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color indexed="60"/>
      <name val="Arial Bold"/>
      <family val="0"/>
    </font>
    <font>
      <sz val="9"/>
      <color indexed="62"/>
      <name val="Arial"/>
      <family val="2"/>
    </font>
    <font>
      <sz val="9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right"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33" borderId="10" xfId="0" applyNumberForma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3" fontId="0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3" fontId="3" fillId="33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1" fontId="3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3" fillId="35" borderId="0" xfId="0" applyNumberFormat="1" applyFont="1" applyFill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35" borderId="0" xfId="0" applyFont="1" applyFill="1" applyAlignment="1">
      <alignment horizontal="right"/>
    </xf>
    <xf numFmtId="3" fontId="10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0" fontId="12" fillId="35" borderId="0" xfId="62" applyFont="1" applyFill="1" applyBorder="1" applyAlignment="1">
      <alignment horizontal="left" wrapText="1"/>
      <protection/>
    </xf>
    <xf numFmtId="0" fontId="0" fillId="35" borderId="0" xfId="0" applyFill="1" applyBorder="1" applyAlignment="1">
      <alignment/>
    </xf>
    <xf numFmtId="0" fontId="2" fillId="35" borderId="0" xfId="62" applyFill="1" applyBorder="1">
      <alignment/>
      <protection/>
    </xf>
    <xf numFmtId="0" fontId="13" fillId="35" borderId="0" xfId="62" applyFont="1" applyFill="1" applyBorder="1">
      <alignment/>
      <protection/>
    </xf>
    <xf numFmtId="0" fontId="12" fillId="35" borderId="0" xfId="62" applyFont="1" applyFill="1" applyBorder="1" applyAlignment="1">
      <alignment horizontal="center" wrapText="1"/>
      <protection/>
    </xf>
    <xf numFmtId="0" fontId="12" fillId="35" borderId="0" xfId="62" applyFont="1" applyFill="1" applyBorder="1" applyAlignment="1">
      <alignment horizontal="left" vertical="top"/>
      <protection/>
    </xf>
    <xf numFmtId="0" fontId="12" fillId="35" borderId="0" xfId="62" applyFont="1" applyFill="1" applyBorder="1" applyAlignment="1">
      <alignment horizontal="left" vertical="top" wrapText="1"/>
      <protection/>
    </xf>
    <xf numFmtId="165" fontId="13" fillId="35" borderId="0" xfId="62" applyNumberFormat="1" applyFont="1" applyFill="1" applyBorder="1" applyAlignment="1">
      <alignment horizontal="right" vertical="top"/>
      <protection/>
    </xf>
    <xf numFmtId="3" fontId="3" fillId="33" borderId="0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" fontId="3" fillId="33" borderId="12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3" fillId="33" borderId="12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1" fillId="35" borderId="0" xfId="62" applyFont="1" applyFill="1" applyBorder="1" applyAlignment="1">
      <alignment horizontal="center" vertical="center" wrapText="1"/>
      <protection/>
    </xf>
    <xf numFmtId="0" fontId="12" fillId="35" borderId="0" xfId="62" applyFont="1" applyFill="1" applyBorder="1" applyAlignment="1">
      <alignment horizontal="left" wrapText="1"/>
      <protection/>
    </xf>
    <xf numFmtId="0" fontId="12" fillId="35" borderId="0" xfId="62" applyFont="1" applyFill="1" applyBorder="1" applyAlignment="1">
      <alignment horizontal="center" wrapText="1"/>
      <protection/>
    </xf>
    <xf numFmtId="0" fontId="8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CF, ICF and ECF" xfId="62"/>
    <cellStyle name="Note" xfId="63"/>
    <cellStyle name="Output" xfId="64"/>
    <cellStyle name="Percent" xfId="65"/>
    <cellStyle name="Percent 2" xfId="66"/>
    <cellStyle name="Percent 3" xfId="67"/>
    <cellStyle name="Percent 3 2" xfId="68"/>
    <cellStyle name="Percent 4" xfId="69"/>
    <cellStyle name="Percent 5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F14" sqref="F14"/>
    </sheetView>
  </sheetViews>
  <sheetFormatPr defaultColWidth="9.33203125" defaultRowHeight="11.25"/>
  <cols>
    <col min="1" max="1" width="20.5" style="0" customWidth="1"/>
    <col min="2" max="2" width="13" style="0" customWidth="1"/>
    <col min="3" max="3" width="13.66015625" style="0" customWidth="1"/>
    <col min="4" max="4" width="4.5" style="0" customWidth="1"/>
    <col min="5" max="5" width="13" style="0" customWidth="1"/>
    <col min="6" max="6" width="13.66015625" style="0" customWidth="1"/>
    <col min="7" max="7" width="5.5" style="0" customWidth="1"/>
    <col min="8" max="8" width="13" style="0" customWidth="1"/>
    <col min="9" max="9" width="8.66015625" style="0" customWidth="1"/>
    <col min="10" max="10" width="14.5" style="0" customWidth="1"/>
  </cols>
  <sheetData>
    <row r="1" spans="1:5" s="17" customFormat="1" ht="15" customHeight="1">
      <c r="A1" s="35" t="s">
        <v>219</v>
      </c>
      <c r="B1" s="74"/>
      <c r="C1" s="74"/>
      <c r="D1" s="74"/>
      <c r="E1" s="74"/>
    </row>
    <row r="2" s="34" customFormat="1" ht="15" customHeight="1"/>
    <row r="3" spans="1:10" s="34" customFormat="1" ht="15" customHeight="1">
      <c r="A3" s="92" t="s">
        <v>166</v>
      </c>
      <c r="B3" s="91" t="s">
        <v>14</v>
      </c>
      <c r="C3" s="91"/>
      <c r="D3" s="36"/>
      <c r="E3" s="91" t="s">
        <v>4</v>
      </c>
      <c r="F3" s="91"/>
      <c r="G3" s="65"/>
      <c r="H3" s="91" t="s">
        <v>172</v>
      </c>
      <c r="I3" s="91"/>
      <c r="J3" s="36"/>
    </row>
    <row r="4" spans="1:10" s="34" customFormat="1" ht="15" customHeight="1">
      <c r="A4" s="93"/>
      <c r="B4" s="29" t="s">
        <v>2</v>
      </c>
      <c r="C4" s="29" t="s">
        <v>3</v>
      </c>
      <c r="D4" s="12"/>
      <c r="E4" s="29" t="s">
        <v>2</v>
      </c>
      <c r="F4" s="29" t="s">
        <v>3</v>
      </c>
      <c r="G4" s="29"/>
      <c r="H4" s="29" t="s">
        <v>2</v>
      </c>
      <c r="I4" s="29" t="s">
        <v>3</v>
      </c>
      <c r="J4" s="29" t="s">
        <v>1</v>
      </c>
    </row>
    <row r="6" spans="1:10" s="34" customFormat="1" ht="15" customHeight="1">
      <c r="A6" s="17" t="s">
        <v>163</v>
      </c>
      <c r="B6" s="16">
        <v>1938</v>
      </c>
      <c r="C6" s="33">
        <f>(B6/J6)*100</f>
        <v>51.99892675073786</v>
      </c>
      <c r="D6" s="16"/>
      <c r="E6" s="16">
        <v>1783</v>
      </c>
      <c r="F6" s="33">
        <f>(E6/J6)*100</f>
        <v>47.84008585994097</v>
      </c>
      <c r="G6" s="33"/>
      <c r="H6" s="66">
        <v>6</v>
      </c>
      <c r="I6" s="33">
        <f>(H6/J6)*100</f>
        <v>0.16098738932116982</v>
      </c>
      <c r="J6" s="16">
        <f>SUM(E6)+B6+H6</f>
        <v>3727</v>
      </c>
    </row>
    <row r="7" spans="1:10" s="34" customFormat="1" ht="15" customHeight="1">
      <c r="A7" s="17" t="s">
        <v>164</v>
      </c>
      <c r="B7" s="16">
        <v>5679</v>
      </c>
      <c r="C7" s="33">
        <f>(B7/J7)*100</f>
        <v>52.5055473372781</v>
      </c>
      <c r="D7" s="16"/>
      <c r="E7" s="16">
        <v>5131</v>
      </c>
      <c r="F7" s="33">
        <f>(E7/J7)*100</f>
        <v>47.43897928994083</v>
      </c>
      <c r="G7" s="33"/>
      <c r="H7" s="66">
        <v>6</v>
      </c>
      <c r="I7" s="33">
        <f aca="true" t="shared" si="0" ref="I7:I12">(H7/J7)*100</f>
        <v>0.05547337278106509</v>
      </c>
      <c r="J7" s="16">
        <f aca="true" t="shared" si="1" ref="J7:J12">SUM(E7)+B7+H7</f>
        <v>10816</v>
      </c>
    </row>
    <row r="8" spans="1:10" s="34" customFormat="1" ht="15" customHeight="1">
      <c r="A8" s="17" t="s">
        <v>165</v>
      </c>
      <c r="B8" s="16">
        <v>7113</v>
      </c>
      <c r="C8" s="33">
        <f>(B8/J8)*100</f>
        <v>51.483786913723215</v>
      </c>
      <c r="D8" s="16"/>
      <c r="E8" s="16">
        <v>6697</v>
      </c>
      <c r="F8" s="33">
        <f>(E8/J8)*100</f>
        <v>48.472785176606834</v>
      </c>
      <c r="G8" s="33"/>
      <c r="H8" s="66">
        <v>6</v>
      </c>
      <c r="I8" s="33">
        <f t="shared" si="0"/>
        <v>0.04342790966994789</v>
      </c>
      <c r="J8" s="16">
        <f t="shared" si="1"/>
        <v>13816</v>
      </c>
    </row>
    <row r="9" spans="1:10" s="34" customFormat="1" ht="15" customHeight="1">
      <c r="A9" s="17" t="s">
        <v>206</v>
      </c>
      <c r="B9" s="16">
        <v>17819</v>
      </c>
      <c r="C9" s="33">
        <f>(B9/J9)*100</f>
        <v>51.19666714552507</v>
      </c>
      <c r="D9" s="16"/>
      <c r="E9" s="16">
        <v>16964</v>
      </c>
      <c r="F9" s="33">
        <f>(E9/J9)*100</f>
        <v>48.740123545467604</v>
      </c>
      <c r="G9" s="33"/>
      <c r="H9" s="66">
        <v>22</v>
      </c>
      <c r="I9" s="33">
        <f t="shared" si="0"/>
        <v>0.06320930900732653</v>
      </c>
      <c r="J9" s="16">
        <f t="shared" si="1"/>
        <v>34805</v>
      </c>
    </row>
    <row r="10" spans="1:10" s="34" customFormat="1" ht="3.75" customHeight="1">
      <c r="A10" s="17"/>
      <c r="B10" s="16"/>
      <c r="C10" s="33"/>
      <c r="D10" s="16"/>
      <c r="E10" s="16"/>
      <c r="F10" s="33"/>
      <c r="G10" s="33"/>
      <c r="H10" s="66"/>
      <c r="I10" s="33"/>
      <c r="J10" s="16"/>
    </row>
    <row r="11" spans="1:10" s="34" customFormat="1" ht="15" customHeight="1">
      <c r="A11" s="14" t="s">
        <v>183</v>
      </c>
      <c r="B11" s="16"/>
      <c r="C11" s="33"/>
      <c r="D11" s="16"/>
      <c r="E11" s="16"/>
      <c r="F11" s="33"/>
      <c r="G11" s="33"/>
      <c r="H11" s="66"/>
      <c r="I11" s="33"/>
      <c r="J11" s="16"/>
    </row>
    <row r="12" spans="1:10" s="34" customFormat="1" ht="15" customHeight="1">
      <c r="A12" s="14" t="s">
        <v>184</v>
      </c>
      <c r="B12" s="16">
        <v>170</v>
      </c>
      <c r="C12" s="33">
        <f>(B12/J12)*100</f>
        <v>45.94594594594595</v>
      </c>
      <c r="D12" s="16"/>
      <c r="E12" s="16">
        <v>200</v>
      </c>
      <c r="F12" s="33">
        <f>(E12/J12)*100</f>
        <v>54.054054054054056</v>
      </c>
      <c r="G12" s="33"/>
      <c r="H12" s="66">
        <v>0</v>
      </c>
      <c r="I12" s="33">
        <f t="shared" si="0"/>
        <v>0</v>
      </c>
      <c r="J12" s="16">
        <f t="shared" si="1"/>
        <v>370</v>
      </c>
    </row>
    <row r="13" spans="1:10" ht="3.75" customHeight="1">
      <c r="A13" s="10"/>
      <c r="B13" s="10"/>
      <c r="C13" s="13"/>
      <c r="D13" s="10"/>
      <c r="E13" s="10"/>
      <c r="F13" s="33"/>
      <c r="G13" s="13"/>
      <c r="H13" s="13"/>
      <c r="I13" s="13"/>
      <c r="J13" s="10"/>
    </row>
    <row r="14" spans="1:10" s="34" customFormat="1" ht="15" customHeight="1">
      <c r="A14" s="30" t="s">
        <v>1</v>
      </c>
      <c r="B14" s="31">
        <f>SUM(B6:B13)</f>
        <v>32719</v>
      </c>
      <c r="C14" s="37">
        <f>+(B14/J14)*100</f>
        <v>51.498410299996856</v>
      </c>
      <c r="D14" s="31"/>
      <c r="E14" s="31">
        <f>SUM(E6:E13)</f>
        <v>30775</v>
      </c>
      <c r="F14" s="37">
        <f>+(E14/J14)*100</f>
        <v>48.438631284036894</v>
      </c>
      <c r="G14" s="37"/>
      <c r="H14" s="67">
        <f>SUM(H6:H12)</f>
        <v>40</v>
      </c>
      <c r="I14" s="37">
        <f>+(H14/J14)*100</f>
        <v>0.06295841596625429</v>
      </c>
      <c r="J14" s="31">
        <f>SUM(J6:J12)</f>
        <v>63534</v>
      </c>
    </row>
    <row r="18" ht="11.25">
      <c r="B18" s="1"/>
    </row>
    <row r="19" spans="5:9" ht="11.25">
      <c r="E19" s="1"/>
      <c r="F19" s="1"/>
      <c r="G19" s="1"/>
      <c r="H19" s="1"/>
      <c r="I19" s="1"/>
    </row>
    <row r="20" spans="3:11" ht="12.75">
      <c r="C20" s="6"/>
      <c r="D20" s="6"/>
      <c r="E20" s="6"/>
      <c r="F20" s="6"/>
      <c r="G20" s="6"/>
      <c r="H20" s="6"/>
      <c r="I20" s="6"/>
      <c r="J20" s="6"/>
      <c r="K20" s="6"/>
    </row>
    <row r="24" spans="3:11" ht="12.75">
      <c r="C24" s="6"/>
      <c r="D24" s="6"/>
      <c r="E24" s="6"/>
      <c r="F24" s="6"/>
      <c r="G24" s="6"/>
      <c r="H24" s="6"/>
      <c r="I24" s="6"/>
      <c r="J24" s="6"/>
      <c r="K24" s="6"/>
    </row>
  </sheetData>
  <sheetProtection/>
  <mergeCells count="4">
    <mergeCell ref="H3:I3"/>
    <mergeCell ref="B3:C3"/>
    <mergeCell ref="E3:F3"/>
    <mergeCell ref="A3:A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1">
      <selection activeCell="R12" sqref="R12"/>
    </sheetView>
  </sheetViews>
  <sheetFormatPr defaultColWidth="9.33203125" defaultRowHeight="11.25"/>
  <cols>
    <col min="1" max="1" width="20.66015625" style="0" customWidth="1"/>
    <col min="2" max="2" width="6.16015625" style="0" customWidth="1"/>
    <col min="3" max="3" width="5.5" style="0" customWidth="1"/>
    <col min="4" max="4" width="5.33203125" style="0" customWidth="1"/>
    <col min="5" max="5" width="5.66015625" style="0" customWidth="1"/>
    <col min="6" max="6" width="6" style="0" customWidth="1"/>
    <col min="7" max="7" width="5.5" style="0" customWidth="1"/>
    <col min="8" max="8" width="5.66015625" style="0" customWidth="1"/>
    <col min="9" max="9" width="5.33203125" style="0" customWidth="1"/>
    <col min="10" max="13" width="5.5" style="0" customWidth="1"/>
    <col min="14" max="14" width="5.33203125" style="0" customWidth="1"/>
    <col min="15" max="15" width="4.66015625" style="0" bestFit="1" customWidth="1"/>
    <col min="16" max="16" width="4.16015625" style="0" customWidth="1"/>
    <col min="17" max="17" width="3.66015625" style="0" bestFit="1" customWidth="1"/>
    <col min="18" max="18" width="7.66015625" style="0" bestFit="1" customWidth="1"/>
  </cols>
  <sheetData>
    <row r="1" spans="1:8" s="10" customFormat="1" ht="15" customHeight="1">
      <c r="A1" s="28" t="s">
        <v>218</v>
      </c>
      <c r="B1" s="75"/>
      <c r="C1" s="75"/>
      <c r="D1" s="75"/>
      <c r="E1" s="75"/>
      <c r="F1" s="75"/>
      <c r="G1" s="75"/>
      <c r="H1" s="75"/>
    </row>
    <row r="2" ht="15" customHeight="1"/>
    <row r="3" spans="1:18" s="10" customFormat="1" ht="25.5" customHeight="1">
      <c r="A3" s="15" t="s">
        <v>166</v>
      </c>
      <c r="B3" s="11">
        <v>5</v>
      </c>
      <c r="C3" s="11">
        <v>6</v>
      </c>
      <c r="D3" s="11">
        <v>7</v>
      </c>
      <c r="E3" s="11">
        <v>8</v>
      </c>
      <c r="F3" s="11">
        <v>9</v>
      </c>
      <c r="G3" s="11">
        <v>10</v>
      </c>
      <c r="H3" s="11">
        <v>11</v>
      </c>
      <c r="I3" s="11">
        <v>12</v>
      </c>
      <c r="J3" s="11">
        <v>13</v>
      </c>
      <c r="K3" s="11">
        <v>14</v>
      </c>
      <c r="L3" s="11">
        <v>15</v>
      </c>
      <c r="M3" s="11">
        <v>16</v>
      </c>
      <c r="N3" s="11">
        <v>17</v>
      </c>
      <c r="O3" s="11">
        <v>18</v>
      </c>
      <c r="P3" s="11">
        <v>19</v>
      </c>
      <c r="Q3" s="11" t="s">
        <v>0</v>
      </c>
      <c r="R3" s="11" t="s">
        <v>1</v>
      </c>
    </row>
    <row r="5" spans="1:18" s="17" customFormat="1" ht="15" customHeight="1">
      <c r="A5" s="17" t="s">
        <v>163</v>
      </c>
      <c r="B5" s="16">
        <v>295</v>
      </c>
      <c r="C5" s="16">
        <v>280</v>
      </c>
      <c r="D5" s="16">
        <v>282</v>
      </c>
      <c r="E5" s="16">
        <v>297</v>
      </c>
      <c r="F5" s="16">
        <v>272</v>
      </c>
      <c r="G5" s="16">
        <v>277</v>
      </c>
      <c r="H5" s="16">
        <v>315</v>
      </c>
      <c r="I5" s="16">
        <v>292</v>
      </c>
      <c r="J5" s="16">
        <v>302</v>
      </c>
      <c r="K5" s="16">
        <v>274</v>
      </c>
      <c r="L5" s="16">
        <v>287</v>
      </c>
      <c r="M5" s="16">
        <v>257</v>
      </c>
      <c r="N5" s="16">
        <v>262</v>
      </c>
      <c r="O5" s="16">
        <v>29</v>
      </c>
      <c r="P5" s="16">
        <v>6</v>
      </c>
      <c r="Q5" s="16">
        <v>0</v>
      </c>
      <c r="R5" s="16">
        <f>SUM(B5:Q5)</f>
        <v>3727</v>
      </c>
    </row>
    <row r="6" spans="1:18" s="17" customFormat="1" ht="15" customHeight="1">
      <c r="A6" s="17" t="s">
        <v>164</v>
      </c>
      <c r="B6" s="16">
        <v>693</v>
      </c>
      <c r="C6" s="16">
        <v>723</v>
      </c>
      <c r="D6" s="16">
        <v>769</v>
      </c>
      <c r="E6" s="16">
        <v>740</v>
      </c>
      <c r="F6" s="16">
        <v>764</v>
      </c>
      <c r="G6" s="16">
        <v>799</v>
      </c>
      <c r="H6" s="16">
        <v>848</v>
      </c>
      <c r="I6" s="16">
        <v>910</v>
      </c>
      <c r="J6" s="16">
        <v>957</v>
      </c>
      <c r="K6" s="16">
        <v>908</v>
      </c>
      <c r="L6" s="16">
        <v>849</v>
      </c>
      <c r="M6" s="16">
        <v>878</v>
      </c>
      <c r="N6" s="16">
        <v>889</v>
      </c>
      <c r="O6" s="16">
        <v>53</v>
      </c>
      <c r="P6" s="16">
        <v>26</v>
      </c>
      <c r="Q6" s="16">
        <v>10</v>
      </c>
      <c r="R6" s="16">
        <f>SUM(B6:Q6)</f>
        <v>10816</v>
      </c>
    </row>
    <row r="7" spans="1:18" s="17" customFormat="1" ht="15" customHeight="1">
      <c r="A7" s="17" t="s">
        <v>165</v>
      </c>
      <c r="B7" s="16">
        <v>862</v>
      </c>
      <c r="C7" s="16">
        <v>926</v>
      </c>
      <c r="D7" s="16">
        <v>932</v>
      </c>
      <c r="E7" s="16">
        <v>984</v>
      </c>
      <c r="F7" s="16">
        <v>960</v>
      </c>
      <c r="G7" s="16">
        <v>1004</v>
      </c>
      <c r="H7" s="16">
        <v>1124</v>
      </c>
      <c r="I7" s="16">
        <v>1115</v>
      </c>
      <c r="J7" s="16">
        <v>1215</v>
      </c>
      <c r="K7" s="16">
        <v>1169</v>
      </c>
      <c r="L7" s="16">
        <v>1150</v>
      </c>
      <c r="M7" s="16">
        <v>1125</v>
      </c>
      <c r="N7" s="16">
        <v>1160</v>
      </c>
      <c r="O7" s="16">
        <v>63</v>
      </c>
      <c r="P7" s="16">
        <v>19</v>
      </c>
      <c r="Q7" s="16">
        <v>8</v>
      </c>
      <c r="R7" s="16">
        <f>SUM(B7:Q7)</f>
        <v>13816</v>
      </c>
    </row>
    <row r="8" spans="1:18" s="17" customFormat="1" ht="15" customHeight="1">
      <c r="A8" s="17" t="s">
        <v>206</v>
      </c>
      <c r="B8" s="16">
        <v>2452</v>
      </c>
      <c r="C8" s="16">
        <v>2505</v>
      </c>
      <c r="D8" s="16">
        <v>2604</v>
      </c>
      <c r="E8" s="16">
        <v>2537</v>
      </c>
      <c r="F8" s="16">
        <v>2527</v>
      </c>
      <c r="G8" s="16">
        <v>2568</v>
      </c>
      <c r="H8" s="16">
        <v>2742</v>
      </c>
      <c r="I8" s="16">
        <v>2833</v>
      </c>
      <c r="J8" s="16">
        <v>2873</v>
      </c>
      <c r="K8" s="16">
        <v>2793</v>
      </c>
      <c r="L8" s="16">
        <v>2822</v>
      </c>
      <c r="M8" s="16">
        <v>2653</v>
      </c>
      <c r="N8" s="16">
        <v>2601</v>
      </c>
      <c r="O8" s="16">
        <v>212</v>
      </c>
      <c r="P8" s="16">
        <v>43</v>
      </c>
      <c r="Q8" s="16">
        <v>40</v>
      </c>
      <c r="R8" s="16">
        <f>SUM(B8:Q8)</f>
        <v>34805</v>
      </c>
    </row>
    <row r="9" spans="1:18" s="17" customFormat="1" ht="12" customHeight="1">
      <c r="A9" s="17" t="s">
        <v>185</v>
      </c>
      <c r="R9" s="16"/>
    </row>
    <row r="10" spans="1:18" s="17" customFormat="1" ht="15" customHeight="1">
      <c r="A10" s="17" t="s">
        <v>184</v>
      </c>
      <c r="B10" s="16">
        <v>38</v>
      </c>
      <c r="C10" s="16">
        <v>48</v>
      </c>
      <c r="D10" s="16">
        <v>40</v>
      </c>
      <c r="E10" s="16">
        <v>37</v>
      </c>
      <c r="F10" s="16">
        <v>30</v>
      </c>
      <c r="G10" s="16">
        <v>35</v>
      </c>
      <c r="H10" s="16">
        <v>46</v>
      </c>
      <c r="I10" s="16">
        <v>33</v>
      </c>
      <c r="J10" s="16">
        <v>18</v>
      </c>
      <c r="K10" s="16">
        <v>14</v>
      </c>
      <c r="L10" s="16">
        <v>8</v>
      </c>
      <c r="M10" s="16">
        <v>18</v>
      </c>
      <c r="N10" s="16">
        <v>5</v>
      </c>
      <c r="O10" s="16">
        <v>0</v>
      </c>
      <c r="P10" s="16">
        <v>0</v>
      </c>
      <c r="Q10" s="16">
        <v>0</v>
      </c>
      <c r="R10" s="16">
        <f>SUM(B10:Q10)</f>
        <v>370</v>
      </c>
    </row>
    <row r="11" s="17" customFormat="1" ht="3.75" customHeight="1"/>
    <row r="12" spans="1:18" s="17" customFormat="1" ht="15" customHeight="1">
      <c r="A12" s="30" t="s">
        <v>1</v>
      </c>
      <c r="B12" s="31">
        <f>SUM(B5:B11)</f>
        <v>4340</v>
      </c>
      <c r="C12" s="31">
        <f aca="true" t="shared" si="0" ref="C12:R12">SUM(C5:C11)</f>
        <v>4482</v>
      </c>
      <c r="D12" s="31">
        <f t="shared" si="0"/>
        <v>4627</v>
      </c>
      <c r="E12" s="31">
        <f t="shared" si="0"/>
        <v>4595</v>
      </c>
      <c r="F12" s="31">
        <f t="shared" si="0"/>
        <v>4553</v>
      </c>
      <c r="G12" s="31">
        <f t="shared" si="0"/>
        <v>4683</v>
      </c>
      <c r="H12" s="31">
        <f t="shared" si="0"/>
        <v>5075</v>
      </c>
      <c r="I12" s="31">
        <f t="shared" si="0"/>
        <v>5183</v>
      </c>
      <c r="J12" s="31">
        <f t="shared" si="0"/>
        <v>5365</v>
      </c>
      <c r="K12" s="31">
        <f t="shared" si="0"/>
        <v>5158</v>
      </c>
      <c r="L12" s="31">
        <f t="shared" si="0"/>
        <v>5116</v>
      </c>
      <c r="M12" s="31">
        <f t="shared" si="0"/>
        <v>4931</v>
      </c>
      <c r="N12" s="31">
        <f t="shared" si="0"/>
        <v>4917</v>
      </c>
      <c r="O12" s="31">
        <f t="shared" si="0"/>
        <v>357</v>
      </c>
      <c r="P12" s="31">
        <f t="shared" si="0"/>
        <v>94</v>
      </c>
      <c r="Q12" s="31">
        <f t="shared" si="0"/>
        <v>58</v>
      </c>
      <c r="R12" s="31">
        <f t="shared" si="0"/>
        <v>63534</v>
      </c>
    </row>
    <row r="16" ht="1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5"/>
  <sheetViews>
    <sheetView showGridLines="0" zoomScale="115" zoomScaleNormal="115" zoomScalePageLayoutView="0" workbookViewId="0" topLeftCell="A16">
      <selection activeCell="AB34" sqref="AB34"/>
    </sheetView>
  </sheetViews>
  <sheetFormatPr defaultColWidth="9.33203125" defaultRowHeight="11.25"/>
  <cols>
    <col min="1" max="1" width="9.66015625" style="0" customWidth="1"/>
    <col min="2" max="2" width="9.5" style="4" customWidth="1"/>
    <col min="3" max="3" width="5.66015625" style="46" bestFit="1" customWidth="1"/>
    <col min="4" max="6" width="4.66015625" style="46" bestFit="1" customWidth="1"/>
    <col min="7" max="7" width="6.33203125" style="46" customWidth="1"/>
    <col min="8" max="8" width="5" style="46" bestFit="1" customWidth="1"/>
    <col min="9" max="9" width="5.16015625" style="46" bestFit="1" customWidth="1"/>
    <col min="10" max="10" width="7" style="47" customWidth="1"/>
    <col min="11" max="11" width="9.33203125" style="46" customWidth="1"/>
    <col min="12" max="12" width="6" style="46" customWidth="1"/>
    <col min="13" max="14" width="5" style="46" bestFit="1" customWidth="1"/>
    <col min="15" max="15" width="5.16015625" style="46" bestFit="1" customWidth="1"/>
    <col min="16" max="16" width="3.66015625" style="46" customWidth="1"/>
    <col min="17" max="17" width="12.16015625" style="46" customWidth="1"/>
    <col min="18" max="18" width="16.16015625" style="3" customWidth="1"/>
    <col min="19" max="26" width="9.16015625" style="62" customWidth="1"/>
  </cols>
  <sheetData>
    <row r="1" spans="1:18" ht="12.75" customHeight="1">
      <c r="A1" s="101" t="s">
        <v>208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2.75" customHeight="1">
      <c r="A2" s="98" t="s">
        <v>221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ht="9" customHeight="1"/>
    <row r="4" spans="1:18" ht="12.75" customHeight="1">
      <c r="A4" s="92" t="s">
        <v>21</v>
      </c>
      <c r="B4" s="102" t="s">
        <v>23</v>
      </c>
      <c r="C4" s="94" t="s">
        <v>5</v>
      </c>
      <c r="D4" s="94">
        <v>1</v>
      </c>
      <c r="E4" s="94">
        <v>2</v>
      </c>
      <c r="F4" s="94">
        <v>3</v>
      </c>
      <c r="G4" s="94">
        <v>4</v>
      </c>
      <c r="H4" s="94">
        <v>5</v>
      </c>
      <c r="I4" s="94">
        <v>6</v>
      </c>
      <c r="J4" s="94">
        <v>7</v>
      </c>
      <c r="K4" s="94">
        <v>8</v>
      </c>
      <c r="L4" s="94">
        <v>9</v>
      </c>
      <c r="M4" s="94">
        <v>10</v>
      </c>
      <c r="N4" s="94">
        <v>11</v>
      </c>
      <c r="O4" s="94" t="s">
        <v>106</v>
      </c>
      <c r="P4" s="96"/>
      <c r="Q4" s="94" t="s">
        <v>1</v>
      </c>
      <c r="R4" s="99" t="s">
        <v>22</v>
      </c>
    </row>
    <row r="5" spans="1:18" ht="12.75" customHeight="1">
      <c r="A5" s="93"/>
      <c r="B5" s="103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7"/>
      <c r="Q5" s="95"/>
      <c r="R5" s="100"/>
    </row>
    <row r="6" spans="1:18" ht="9.75" customHeight="1">
      <c r="A6" s="10"/>
      <c r="B6" s="21"/>
      <c r="C6" s="48"/>
      <c r="D6" s="48"/>
      <c r="E6" s="48"/>
      <c r="F6" s="48"/>
      <c r="G6" s="48"/>
      <c r="H6" s="48"/>
      <c r="I6" s="48"/>
      <c r="J6" s="49"/>
      <c r="K6" s="48"/>
      <c r="L6" s="48"/>
      <c r="M6" s="48"/>
      <c r="N6" s="48"/>
      <c r="O6" s="48"/>
      <c r="P6" s="48"/>
      <c r="Q6" s="20"/>
      <c r="R6" s="19"/>
    </row>
    <row r="7" spans="1:18" ht="9.75" customHeight="1">
      <c r="A7" s="10" t="s">
        <v>123</v>
      </c>
      <c r="B7" s="22" t="s">
        <v>16</v>
      </c>
      <c r="C7" s="49">
        <v>224</v>
      </c>
      <c r="D7" s="49">
        <v>458</v>
      </c>
      <c r="E7" s="49">
        <v>630</v>
      </c>
      <c r="F7" s="49">
        <v>852</v>
      </c>
      <c r="G7" s="49">
        <v>4119</v>
      </c>
      <c r="H7" s="49">
        <v>4351</v>
      </c>
      <c r="I7" s="49">
        <v>2346</v>
      </c>
      <c r="J7" s="49">
        <v>3870</v>
      </c>
      <c r="K7" s="49">
        <v>3935</v>
      </c>
      <c r="L7" s="49">
        <v>4156</v>
      </c>
      <c r="M7" s="49">
        <v>1855</v>
      </c>
      <c r="N7" s="49">
        <v>946</v>
      </c>
      <c r="O7" s="49">
        <v>489</v>
      </c>
      <c r="P7" s="49"/>
      <c r="Q7" s="18">
        <v>28231</v>
      </c>
      <c r="R7" s="19">
        <v>238</v>
      </c>
    </row>
    <row r="8" spans="1:18" ht="9.75" customHeight="1">
      <c r="A8" s="10"/>
      <c r="B8" s="22" t="s">
        <v>17</v>
      </c>
      <c r="C8" s="49" t="s">
        <v>9</v>
      </c>
      <c r="D8" s="49" t="s">
        <v>9</v>
      </c>
      <c r="E8" s="49" t="s">
        <v>9</v>
      </c>
      <c r="F8" s="49" t="s">
        <v>9</v>
      </c>
      <c r="G8" s="49" t="s">
        <v>9</v>
      </c>
      <c r="H8" s="49" t="s">
        <v>9</v>
      </c>
      <c r="I8" s="49" t="s">
        <v>9</v>
      </c>
      <c r="J8" s="49" t="s">
        <v>9</v>
      </c>
      <c r="K8" s="49" t="s">
        <v>9</v>
      </c>
      <c r="L8" s="49" t="s">
        <v>9</v>
      </c>
      <c r="M8" s="49">
        <v>30</v>
      </c>
      <c r="N8" s="49">
        <v>18</v>
      </c>
      <c r="O8" s="49" t="s">
        <v>9</v>
      </c>
      <c r="P8" s="49"/>
      <c r="Q8" s="18">
        <v>48</v>
      </c>
      <c r="R8" s="19">
        <v>1</v>
      </c>
    </row>
    <row r="9" spans="1:18" ht="9.75" customHeight="1">
      <c r="A9" s="10"/>
      <c r="B9" s="22" t="s">
        <v>20</v>
      </c>
      <c r="C9" s="49" t="s">
        <v>9</v>
      </c>
      <c r="D9" s="49" t="s">
        <v>9</v>
      </c>
      <c r="E9" s="49" t="s">
        <v>9</v>
      </c>
      <c r="F9" s="49" t="s">
        <v>9</v>
      </c>
      <c r="G9" s="49" t="s">
        <v>9</v>
      </c>
      <c r="H9" s="49" t="s">
        <v>9</v>
      </c>
      <c r="I9" s="49">
        <v>2008</v>
      </c>
      <c r="J9" s="49" t="s">
        <v>9</v>
      </c>
      <c r="K9" s="49" t="s">
        <v>9</v>
      </c>
      <c r="L9" s="49" t="s">
        <v>9</v>
      </c>
      <c r="M9" s="49" t="s">
        <v>9</v>
      </c>
      <c r="N9" s="49" t="s">
        <v>9</v>
      </c>
      <c r="O9" s="49" t="s">
        <v>9</v>
      </c>
      <c r="P9" s="49"/>
      <c r="Q9" s="18">
        <v>2008</v>
      </c>
      <c r="R9" s="19">
        <v>55</v>
      </c>
    </row>
    <row r="10" spans="1:18" ht="9.75" customHeight="1">
      <c r="A10" s="10"/>
      <c r="B10" s="22" t="s">
        <v>18</v>
      </c>
      <c r="C10" s="49">
        <v>670</v>
      </c>
      <c r="D10" s="49">
        <v>707</v>
      </c>
      <c r="E10" s="49">
        <v>648</v>
      </c>
      <c r="F10" s="49">
        <v>567</v>
      </c>
      <c r="G10" s="49">
        <v>568</v>
      </c>
      <c r="H10" s="49">
        <v>542</v>
      </c>
      <c r="I10" s="49">
        <v>549</v>
      </c>
      <c r="J10" s="49">
        <v>1027</v>
      </c>
      <c r="K10" s="49">
        <v>1057</v>
      </c>
      <c r="L10" s="49">
        <v>867</v>
      </c>
      <c r="M10" s="49">
        <v>712</v>
      </c>
      <c r="N10" s="49">
        <v>686</v>
      </c>
      <c r="O10" s="49">
        <v>518</v>
      </c>
      <c r="P10" s="49"/>
      <c r="Q10" s="18">
        <v>9118</v>
      </c>
      <c r="R10" s="19">
        <v>68</v>
      </c>
    </row>
    <row r="11" spans="1:18" ht="9.75" customHeight="1">
      <c r="A11" s="10"/>
      <c r="B11" s="22" t="s">
        <v>19</v>
      </c>
      <c r="C11" s="49">
        <v>53</v>
      </c>
      <c r="D11" s="49">
        <v>42</v>
      </c>
      <c r="E11" s="49">
        <v>50</v>
      </c>
      <c r="F11" s="49">
        <v>36</v>
      </c>
      <c r="G11" s="49">
        <v>31</v>
      </c>
      <c r="H11" s="49">
        <v>20</v>
      </c>
      <c r="I11" s="49">
        <v>32</v>
      </c>
      <c r="J11" s="49">
        <v>25</v>
      </c>
      <c r="K11" s="49">
        <v>24</v>
      </c>
      <c r="L11" s="49">
        <v>11</v>
      </c>
      <c r="M11" s="49">
        <v>8</v>
      </c>
      <c r="N11" s="49">
        <v>8</v>
      </c>
      <c r="O11" s="49">
        <v>8</v>
      </c>
      <c r="P11" s="49"/>
      <c r="Q11" s="18">
        <v>348</v>
      </c>
      <c r="R11" s="19">
        <v>5</v>
      </c>
    </row>
    <row r="12" spans="1:18" ht="9.75" customHeight="1">
      <c r="A12" s="10"/>
      <c r="B12" s="22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18"/>
      <c r="R12" s="19"/>
    </row>
    <row r="13" spans="1:18" ht="9.75" customHeight="1">
      <c r="A13" s="10" t="s">
        <v>129</v>
      </c>
      <c r="B13" s="22" t="s">
        <v>16</v>
      </c>
      <c r="C13" s="49">
        <v>224</v>
      </c>
      <c r="D13" s="49">
        <v>465</v>
      </c>
      <c r="E13" s="49">
        <v>509</v>
      </c>
      <c r="F13" s="49">
        <v>668</v>
      </c>
      <c r="G13" s="49">
        <v>4076</v>
      </c>
      <c r="H13" s="49">
        <v>4245</v>
      </c>
      <c r="I13" s="49">
        <v>2629</v>
      </c>
      <c r="J13" s="49">
        <v>3728</v>
      </c>
      <c r="K13" s="49">
        <v>4039</v>
      </c>
      <c r="L13" s="49">
        <v>3946</v>
      </c>
      <c r="M13" s="49">
        <v>2056</v>
      </c>
      <c r="N13" s="49">
        <v>1085</v>
      </c>
      <c r="O13" s="49">
        <v>402</v>
      </c>
      <c r="P13" s="49"/>
      <c r="Q13" s="18">
        <v>28072</v>
      </c>
      <c r="R13" s="19">
        <v>234</v>
      </c>
    </row>
    <row r="14" spans="1:18" ht="9.75" customHeight="1">
      <c r="A14" s="10"/>
      <c r="B14" s="22" t="s">
        <v>17</v>
      </c>
      <c r="C14" s="49" t="s">
        <v>9</v>
      </c>
      <c r="D14" s="49" t="s">
        <v>9</v>
      </c>
      <c r="E14" s="49" t="s">
        <v>9</v>
      </c>
      <c r="F14" s="49" t="s">
        <v>9</v>
      </c>
      <c r="G14" s="49" t="s">
        <v>9</v>
      </c>
      <c r="H14" s="49" t="s">
        <v>9</v>
      </c>
      <c r="I14" s="49" t="s">
        <v>9</v>
      </c>
      <c r="J14" s="49" t="s">
        <v>9</v>
      </c>
      <c r="K14" s="49" t="s">
        <v>9</v>
      </c>
      <c r="L14" s="49" t="s">
        <v>9</v>
      </c>
      <c r="M14" s="49">
        <v>27</v>
      </c>
      <c r="N14" s="49">
        <v>30</v>
      </c>
      <c r="O14" s="49" t="s">
        <v>9</v>
      </c>
      <c r="P14" s="49"/>
      <c r="Q14" s="18">
        <v>57</v>
      </c>
      <c r="R14" s="19">
        <v>1</v>
      </c>
    </row>
    <row r="15" spans="1:18" ht="9.75" customHeight="1">
      <c r="A15" s="10"/>
      <c r="B15" s="22" t="s">
        <v>20</v>
      </c>
      <c r="C15" s="49" t="s">
        <v>9</v>
      </c>
      <c r="D15" s="49" t="s">
        <v>9</v>
      </c>
      <c r="E15" s="49" t="s">
        <v>9</v>
      </c>
      <c r="F15" s="49" t="s">
        <v>9</v>
      </c>
      <c r="G15" s="49" t="s">
        <v>9</v>
      </c>
      <c r="H15" s="49" t="s">
        <v>9</v>
      </c>
      <c r="I15" s="49">
        <v>1704</v>
      </c>
      <c r="J15" s="49" t="s">
        <v>9</v>
      </c>
      <c r="K15" s="49" t="s">
        <v>9</v>
      </c>
      <c r="L15" s="49" t="s">
        <v>9</v>
      </c>
      <c r="M15" s="49" t="s">
        <v>9</v>
      </c>
      <c r="N15" s="49" t="s">
        <v>9</v>
      </c>
      <c r="O15" s="49" t="s">
        <v>9</v>
      </c>
      <c r="P15" s="49"/>
      <c r="Q15" s="18">
        <v>1704</v>
      </c>
      <c r="R15" s="19">
        <v>48</v>
      </c>
    </row>
    <row r="16" spans="1:18" ht="9.75" customHeight="1">
      <c r="A16" s="10"/>
      <c r="B16" s="22" t="s">
        <v>18</v>
      </c>
      <c r="C16" s="49">
        <v>736</v>
      </c>
      <c r="D16" s="49">
        <v>656</v>
      </c>
      <c r="E16" s="49">
        <v>663</v>
      </c>
      <c r="F16" s="49">
        <v>637</v>
      </c>
      <c r="G16" s="49">
        <v>554</v>
      </c>
      <c r="H16" s="49">
        <v>558</v>
      </c>
      <c r="I16" s="49">
        <v>544</v>
      </c>
      <c r="J16" s="49">
        <v>1162</v>
      </c>
      <c r="K16" s="49">
        <v>964</v>
      </c>
      <c r="L16" s="49">
        <v>996</v>
      </c>
      <c r="M16" s="49">
        <v>731</v>
      </c>
      <c r="N16" s="49">
        <v>755</v>
      </c>
      <c r="O16" s="49">
        <v>726</v>
      </c>
      <c r="P16" s="49"/>
      <c r="Q16" s="18">
        <v>9682</v>
      </c>
      <c r="R16" s="19">
        <v>71</v>
      </c>
    </row>
    <row r="17" spans="1:18" ht="9.75" customHeight="1">
      <c r="A17" s="10"/>
      <c r="B17" s="22" t="s">
        <v>19</v>
      </c>
      <c r="C17" s="48">
        <v>48</v>
      </c>
      <c r="D17" s="48">
        <v>51</v>
      </c>
      <c r="E17" s="48">
        <v>40</v>
      </c>
      <c r="F17" s="48">
        <v>46</v>
      </c>
      <c r="G17" s="48">
        <v>31</v>
      </c>
      <c r="H17" s="48">
        <v>30</v>
      </c>
      <c r="I17" s="48">
        <v>20</v>
      </c>
      <c r="J17" s="49">
        <v>29</v>
      </c>
      <c r="K17" s="48">
        <v>19</v>
      </c>
      <c r="L17" s="48">
        <v>21</v>
      </c>
      <c r="M17" s="48">
        <v>9</v>
      </c>
      <c r="N17" s="48">
        <v>5</v>
      </c>
      <c r="O17" s="48">
        <v>7</v>
      </c>
      <c r="P17" s="49"/>
      <c r="Q17" s="18">
        <v>356</v>
      </c>
      <c r="R17" s="19">
        <v>5</v>
      </c>
    </row>
    <row r="18" spans="1:18" ht="8.25" customHeight="1">
      <c r="A18" s="10"/>
      <c r="B18" s="22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18"/>
      <c r="R18" s="19"/>
    </row>
    <row r="19" spans="1:18" ht="9.75" customHeight="1">
      <c r="A19" s="24" t="s">
        <v>138</v>
      </c>
      <c r="B19" s="22" t="s">
        <v>16</v>
      </c>
      <c r="C19" s="49">
        <v>204</v>
      </c>
      <c r="D19" s="49">
        <v>397</v>
      </c>
      <c r="E19" s="49">
        <v>465</v>
      </c>
      <c r="F19" s="49">
        <v>602</v>
      </c>
      <c r="G19" s="49">
        <v>3891</v>
      </c>
      <c r="H19" s="49">
        <v>4220</v>
      </c>
      <c r="I19" s="49">
        <v>2686</v>
      </c>
      <c r="J19" s="49">
        <v>3673</v>
      </c>
      <c r="K19" s="49">
        <v>3829</v>
      </c>
      <c r="L19" s="49">
        <v>3956</v>
      </c>
      <c r="M19" s="49">
        <v>2820</v>
      </c>
      <c r="N19" s="49">
        <v>1711</v>
      </c>
      <c r="O19" s="49">
        <v>830</v>
      </c>
      <c r="P19" s="49"/>
      <c r="Q19" s="18">
        <v>29284</v>
      </c>
      <c r="R19" s="19">
        <v>230</v>
      </c>
    </row>
    <row r="20" spans="1:18" ht="9.75" customHeight="1">
      <c r="A20" s="24"/>
      <c r="B20" s="22" t="s">
        <v>17</v>
      </c>
      <c r="C20" s="49" t="s">
        <v>9</v>
      </c>
      <c r="D20" s="49" t="s">
        <v>9</v>
      </c>
      <c r="E20" s="49" t="s">
        <v>9</v>
      </c>
      <c r="F20" s="49" t="s">
        <v>9</v>
      </c>
      <c r="G20" s="49" t="s">
        <v>9</v>
      </c>
      <c r="H20" s="49" t="s">
        <v>9</v>
      </c>
      <c r="I20" s="49" t="s">
        <v>9</v>
      </c>
      <c r="J20" s="49" t="s">
        <v>9</v>
      </c>
      <c r="K20" s="49" t="s">
        <v>9</v>
      </c>
      <c r="L20" s="49" t="s">
        <v>9</v>
      </c>
      <c r="M20" s="49">
        <v>39</v>
      </c>
      <c r="N20" s="49">
        <v>22</v>
      </c>
      <c r="O20" s="49" t="s">
        <v>9</v>
      </c>
      <c r="P20" s="49"/>
      <c r="Q20" s="18">
        <v>61</v>
      </c>
      <c r="R20" s="19">
        <v>1</v>
      </c>
    </row>
    <row r="21" spans="1:18" ht="9.75" customHeight="1">
      <c r="A21" s="24"/>
      <c r="B21" s="22" t="s">
        <v>20</v>
      </c>
      <c r="C21" s="49" t="s">
        <v>9</v>
      </c>
      <c r="D21" s="49" t="s">
        <v>9</v>
      </c>
      <c r="E21" s="49" t="s">
        <v>9</v>
      </c>
      <c r="F21" s="49" t="s">
        <v>9</v>
      </c>
      <c r="G21" s="49" t="s">
        <v>9</v>
      </c>
      <c r="H21" s="49" t="s">
        <v>9</v>
      </c>
      <c r="I21" s="49">
        <v>1594</v>
      </c>
      <c r="J21" s="49" t="s">
        <v>9</v>
      </c>
      <c r="K21" s="49" t="s">
        <v>9</v>
      </c>
      <c r="L21" s="49" t="s">
        <v>9</v>
      </c>
      <c r="M21" s="49" t="s">
        <v>9</v>
      </c>
      <c r="N21" s="49" t="s">
        <v>9</v>
      </c>
      <c r="O21" s="49" t="s">
        <v>9</v>
      </c>
      <c r="P21" s="49"/>
      <c r="Q21" s="18">
        <v>1594</v>
      </c>
      <c r="R21" s="19">
        <v>51</v>
      </c>
    </row>
    <row r="22" spans="1:18" ht="9.75" customHeight="1">
      <c r="A22" s="24"/>
      <c r="B22" s="22" t="s">
        <v>18</v>
      </c>
      <c r="C22" s="49">
        <v>863</v>
      </c>
      <c r="D22" s="49">
        <v>795</v>
      </c>
      <c r="E22" s="49">
        <v>646</v>
      </c>
      <c r="F22" s="49">
        <v>636</v>
      </c>
      <c r="G22" s="49">
        <v>599</v>
      </c>
      <c r="H22" s="49">
        <v>533</v>
      </c>
      <c r="I22" s="49">
        <v>553</v>
      </c>
      <c r="J22" s="49">
        <v>1187</v>
      </c>
      <c r="K22" s="49">
        <v>1069</v>
      </c>
      <c r="L22" s="49">
        <v>944</v>
      </c>
      <c r="M22" s="49">
        <v>919</v>
      </c>
      <c r="N22" s="49">
        <v>725</v>
      </c>
      <c r="O22" s="49">
        <v>721</v>
      </c>
      <c r="P22" s="49"/>
      <c r="Q22" s="18">
        <v>10190</v>
      </c>
      <c r="R22" s="19">
        <v>70</v>
      </c>
    </row>
    <row r="23" spans="1:18" ht="9.75" customHeight="1">
      <c r="A23" s="24"/>
      <c r="B23" s="22" t="s">
        <v>19</v>
      </c>
      <c r="C23" s="49">
        <v>56</v>
      </c>
      <c r="D23" s="49">
        <v>39</v>
      </c>
      <c r="E23" s="49">
        <v>42</v>
      </c>
      <c r="F23" s="49">
        <v>35</v>
      </c>
      <c r="G23" s="49">
        <v>46</v>
      </c>
      <c r="H23" s="49">
        <v>31</v>
      </c>
      <c r="I23" s="49">
        <v>27</v>
      </c>
      <c r="J23" s="49">
        <v>13</v>
      </c>
      <c r="K23" s="49">
        <v>25</v>
      </c>
      <c r="L23" s="49">
        <v>15</v>
      </c>
      <c r="M23" s="49">
        <v>18</v>
      </c>
      <c r="N23" s="49">
        <v>6</v>
      </c>
      <c r="O23" s="49">
        <v>5</v>
      </c>
      <c r="P23" s="49"/>
      <c r="Q23" s="18">
        <v>358</v>
      </c>
      <c r="R23" s="19">
        <v>5</v>
      </c>
    </row>
    <row r="24" spans="1:18" ht="9.75" customHeight="1">
      <c r="A24" s="10"/>
      <c r="B24" s="22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18"/>
      <c r="R24" s="19"/>
    </row>
    <row r="25" spans="1:18" ht="9.75" customHeight="1">
      <c r="A25" s="24" t="s">
        <v>145</v>
      </c>
      <c r="B25" s="22" t="s">
        <v>16</v>
      </c>
      <c r="C25" s="49">
        <v>252</v>
      </c>
      <c r="D25" s="49">
        <v>307</v>
      </c>
      <c r="E25" s="49">
        <v>406</v>
      </c>
      <c r="F25" s="49">
        <v>641</v>
      </c>
      <c r="G25" s="49">
        <v>4025</v>
      </c>
      <c r="H25" s="49">
        <v>4199</v>
      </c>
      <c r="I25" s="49">
        <v>2589</v>
      </c>
      <c r="J25" s="49">
        <v>3771</v>
      </c>
      <c r="K25" s="49">
        <v>3814</v>
      </c>
      <c r="L25" s="49">
        <v>3889</v>
      </c>
      <c r="M25" s="49">
        <v>2213</v>
      </c>
      <c r="N25" s="49">
        <v>1363</v>
      </c>
      <c r="O25" s="49">
        <v>962</v>
      </c>
      <c r="Q25" s="18">
        <v>28431</v>
      </c>
      <c r="R25" s="18">
        <v>232</v>
      </c>
    </row>
    <row r="26" spans="1:18" ht="9.75" customHeight="1">
      <c r="A26" s="24"/>
      <c r="B26" s="22" t="s">
        <v>17</v>
      </c>
      <c r="C26" s="49" t="s">
        <v>9</v>
      </c>
      <c r="D26" s="49" t="s">
        <v>9</v>
      </c>
      <c r="E26" s="49" t="s">
        <v>9</v>
      </c>
      <c r="F26" s="49" t="s">
        <v>9</v>
      </c>
      <c r="G26" s="49" t="s">
        <v>9</v>
      </c>
      <c r="H26" s="49" t="s">
        <v>9</v>
      </c>
      <c r="I26" s="49" t="s">
        <v>9</v>
      </c>
      <c r="J26" s="49" t="s">
        <v>9</v>
      </c>
      <c r="K26" s="49" t="s">
        <v>9</v>
      </c>
      <c r="L26" s="49" t="s">
        <v>9</v>
      </c>
      <c r="M26" s="49">
        <v>37</v>
      </c>
      <c r="N26" s="49">
        <v>22</v>
      </c>
      <c r="O26" s="49" t="s">
        <v>9</v>
      </c>
      <c r="Q26" s="18">
        <v>59</v>
      </c>
      <c r="R26" s="18">
        <v>1</v>
      </c>
    </row>
    <row r="27" spans="1:18" ht="9.75" customHeight="1">
      <c r="A27" s="24"/>
      <c r="B27" s="22" t="s">
        <v>20</v>
      </c>
      <c r="C27" s="49" t="s">
        <v>9</v>
      </c>
      <c r="D27" s="49" t="s">
        <v>9</v>
      </c>
      <c r="E27" s="49" t="s">
        <v>9</v>
      </c>
      <c r="F27" s="49" t="s">
        <v>9</v>
      </c>
      <c r="G27" s="49" t="s">
        <v>9</v>
      </c>
      <c r="H27" s="49" t="s">
        <v>9</v>
      </c>
      <c r="I27" s="49">
        <v>1613</v>
      </c>
      <c r="J27" s="49" t="s">
        <v>9</v>
      </c>
      <c r="K27" s="49" t="s">
        <v>9</v>
      </c>
      <c r="L27" s="49" t="s">
        <v>9</v>
      </c>
      <c r="M27" s="49" t="s">
        <v>9</v>
      </c>
      <c r="N27" s="49" t="s">
        <v>9</v>
      </c>
      <c r="O27" s="49" t="s">
        <v>9</v>
      </c>
      <c r="Q27" s="18">
        <v>1613</v>
      </c>
      <c r="R27" s="18">
        <v>48</v>
      </c>
    </row>
    <row r="28" spans="1:18" ht="9.75" customHeight="1">
      <c r="A28" s="24"/>
      <c r="B28" s="22" t="s">
        <v>18</v>
      </c>
      <c r="C28" s="49">
        <v>749</v>
      </c>
      <c r="D28" s="49">
        <v>814</v>
      </c>
      <c r="E28" s="49">
        <v>748</v>
      </c>
      <c r="F28" s="49">
        <v>624</v>
      </c>
      <c r="G28" s="49">
        <v>556</v>
      </c>
      <c r="H28" s="49">
        <v>550</v>
      </c>
      <c r="I28" s="49">
        <v>508</v>
      </c>
      <c r="J28" s="49">
        <v>1072</v>
      </c>
      <c r="K28" s="49">
        <v>1106</v>
      </c>
      <c r="L28" s="49">
        <v>1032</v>
      </c>
      <c r="M28" s="49">
        <v>855</v>
      </c>
      <c r="N28" s="49">
        <v>880</v>
      </c>
      <c r="O28" s="49">
        <v>692</v>
      </c>
      <c r="Q28" s="18">
        <v>10186</v>
      </c>
      <c r="R28" s="18">
        <v>70</v>
      </c>
    </row>
    <row r="29" spans="1:18" ht="9.75" customHeight="1">
      <c r="A29" s="24"/>
      <c r="B29" s="22" t="s">
        <v>19</v>
      </c>
      <c r="C29" s="49">
        <v>61</v>
      </c>
      <c r="D29" s="49">
        <v>53</v>
      </c>
      <c r="E29" s="49">
        <v>32</v>
      </c>
      <c r="F29" s="49">
        <v>38</v>
      </c>
      <c r="G29" s="49">
        <v>28</v>
      </c>
      <c r="H29" s="49">
        <v>38</v>
      </c>
      <c r="I29" s="49">
        <v>25</v>
      </c>
      <c r="J29" s="49">
        <v>17</v>
      </c>
      <c r="K29" s="49">
        <v>10</v>
      </c>
      <c r="L29" s="49">
        <v>15</v>
      </c>
      <c r="M29" s="49">
        <v>13</v>
      </c>
      <c r="N29" s="49">
        <v>12</v>
      </c>
      <c r="O29" s="49">
        <v>3</v>
      </c>
      <c r="Q29" s="18">
        <v>345</v>
      </c>
      <c r="R29" s="18">
        <v>5</v>
      </c>
    </row>
    <row r="30" spans="1:18" ht="9.75" customHeight="1">
      <c r="A30" s="10"/>
      <c r="B30" s="2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18"/>
      <c r="R30" s="19"/>
    </row>
    <row r="31" spans="1:18" ht="9.75" customHeight="1">
      <c r="A31" s="24" t="s">
        <v>168</v>
      </c>
      <c r="B31" s="22" t="s">
        <v>16</v>
      </c>
      <c r="C31" s="49">
        <v>147</v>
      </c>
      <c r="D31" s="49">
        <v>230</v>
      </c>
      <c r="E31" s="49">
        <v>249</v>
      </c>
      <c r="F31" s="49">
        <v>389</v>
      </c>
      <c r="G31" s="49">
        <v>4018</v>
      </c>
      <c r="H31" s="49">
        <v>4245</v>
      </c>
      <c r="I31" s="49">
        <v>2791</v>
      </c>
      <c r="J31" s="49">
        <v>3737</v>
      </c>
      <c r="K31" s="49">
        <v>3864</v>
      </c>
      <c r="L31" s="49">
        <v>3872</v>
      </c>
      <c r="M31" s="49">
        <v>2220</v>
      </c>
      <c r="N31" s="49">
        <v>1524</v>
      </c>
      <c r="O31" s="49">
        <v>1078</v>
      </c>
      <c r="Q31" s="18">
        <v>28364</v>
      </c>
      <c r="R31" s="18">
        <v>231</v>
      </c>
    </row>
    <row r="32" spans="1:18" ht="9.75" customHeight="1">
      <c r="A32" s="24"/>
      <c r="B32" s="22" t="s">
        <v>17</v>
      </c>
      <c r="C32" s="49" t="s">
        <v>9</v>
      </c>
      <c r="D32" s="49" t="s">
        <v>9</v>
      </c>
      <c r="E32" s="49" t="s">
        <v>9</v>
      </c>
      <c r="F32" s="49" t="s">
        <v>9</v>
      </c>
      <c r="G32" s="49" t="s">
        <v>9</v>
      </c>
      <c r="H32" s="49" t="s">
        <v>9</v>
      </c>
      <c r="I32" s="49" t="s">
        <v>9</v>
      </c>
      <c r="J32" s="49" t="s">
        <v>9</v>
      </c>
      <c r="K32" s="49" t="s">
        <v>9</v>
      </c>
      <c r="L32" s="49" t="s">
        <v>9</v>
      </c>
      <c r="M32" s="49">
        <v>15</v>
      </c>
      <c r="N32" s="49">
        <v>11</v>
      </c>
      <c r="O32" s="49" t="s">
        <v>9</v>
      </c>
      <c r="Q32" s="18">
        <v>26</v>
      </c>
      <c r="R32" s="18">
        <v>1</v>
      </c>
    </row>
    <row r="33" spans="1:18" ht="9.75" customHeight="1">
      <c r="A33" s="24"/>
      <c r="B33" s="22" t="s">
        <v>20</v>
      </c>
      <c r="C33" s="49" t="s">
        <v>9</v>
      </c>
      <c r="D33" s="49" t="s">
        <v>9</v>
      </c>
      <c r="E33" s="49" t="s">
        <v>9</v>
      </c>
      <c r="F33" s="49" t="s">
        <v>9</v>
      </c>
      <c r="G33" s="49" t="s">
        <v>9</v>
      </c>
      <c r="H33" s="49" t="s">
        <v>9</v>
      </c>
      <c r="I33" s="49">
        <v>1474</v>
      </c>
      <c r="J33" s="49" t="s">
        <v>9</v>
      </c>
      <c r="K33" s="49" t="s">
        <v>9</v>
      </c>
      <c r="L33" s="49" t="s">
        <v>9</v>
      </c>
      <c r="M33" s="49" t="s">
        <v>9</v>
      </c>
      <c r="N33" s="49" t="s">
        <v>9</v>
      </c>
      <c r="O33" s="49" t="s">
        <v>9</v>
      </c>
      <c r="Q33" s="18">
        <v>1474</v>
      </c>
      <c r="R33" s="18">
        <v>41</v>
      </c>
    </row>
    <row r="34" spans="1:18" ht="9.75" customHeight="1">
      <c r="A34" s="24"/>
      <c r="B34" s="22" t="s">
        <v>18</v>
      </c>
      <c r="C34" s="49">
        <v>836</v>
      </c>
      <c r="D34" s="49">
        <v>783</v>
      </c>
      <c r="E34" s="49">
        <v>784</v>
      </c>
      <c r="F34" s="49">
        <v>710</v>
      </c>
      <c r="G34" s="49">
        <v>584</v>
      </c>
      <c r="H34" s="49">
        <v>593</v>
      </c>
      <c r="I34" s="49">
        <v>571</v>
      </c>
      <c r="J34" s="49">
        <v>1102</v>
      </c>
      <c r="K34" s="49">
        <v>1011</v>
      </c>
      <c r="L34" s="49">
        <v>1059</v>
      </c>
      <c r="M34" s="49">
        <v>930</v>
      </c>
      <c r="N34" s="49">
        <v>783</v>
      </c>
      <c r="O34" s="49">
        <v>794</v>
      </c>
      <c r="Q34" s="18">
        <v>10540</v>
      </c>
      <c r="R34" s="18">
        <v>72</v>
      </c>
    </row>
    <row r="35" spans="1:18" ht="9.75" customHeight="1">
      <c r="A35" s="24"/>
      <c r="B35" s="22" t="s">
        <v>19</v>
      </c>
      <c r="C35" s="49">
        <v>42</v>
      </c>
      <c r="D35" s="49">
        <v>54</v>
      </c>
      <c r="E35" s="49">
        <v>49</v>
      </c>
      <c r="F35" s="49">
        <v>29</v>
      </c>
      <c r="G35" s="49">
        <v>36</v>
      </c>
      <c r="H35" s="49">
        <v>27</v>
      </c>
      <c r="I35" s="49">
        <v>39</v>
      </c>
      <c r="J35" s="49">
        <v>24</v>
      </c>
      <c r="K35" s="49">
        <v>14</v>
      </c>
      <c r="L35" s="49">
        <v>9</v>
      </c>
      <c r="M35" s="49">
        <v>12</v>
      </c>
      <c r="N35" s="49">
        <v>13</v>
      </c>
      <c r="O35" s="49">
        <v>12</v>
      </c>
      <c r="Q35" s="18">
        <v>360</v>
      </c>
      <c r="R35" s="18">
        <v>5</v>
      </c>
    </row>
    <row r="36" spans="1:18" ht="9.75" customHeight="1">
      <c r="A36" s="10"/>
      <c r="B36" s="22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18"/>
      <c r="R36" s="19"/>
    </row>
    <row r="37" spans="1:18" ht="9.75" customHeight="1">
      <c r="A37" s="24" t="s">
        <v>170</v>
      </c>
      <c r="B37" s="22" t="s">
        <v>16</v>
      </c>
      <c r="C37" s="49">
        <v>114</v>
      </c>
      <c r="D37" s="49">
        <v>219</v>
      </c>
      <c r="E37" s="49">
        <v>397</v>
      </c>
      <c r="F37" s="49">
        <v>610</v>
      </c>
      <c r="G37" s="49">
        <v>4478</v>
      </c>
      <c r="H37" s="49">
        <v>4451</v>
      </c>
      <c r="I37" s="49">
        <v>2933</v>
      </c>
      <c r="J37" s="49">
        <v>3783</v>
      </c>
      <c r="K37" s="49">
        <v>3888</v>
      </c>
      <c r="L37" s="49">
        <v>4002</v>
      </c>
      <c r="M37" s="49">
        <v>2878</v>
      </c>
      <c r="N37" s="49">
        <v>1834</v>
      </c>
      <c r="O37" s="49">
        <v>1253</v>
      </c>
      <c r="Q37" s="18">
        <v>30840</v>
      </c>
      <c r="R37" s="49">
        <v>242</v>
      </c>
    </row>
    <row r="38" spans="1:18" ht="9.75" customHeight="1">
      <c r="A38" s="24"/>
      <c r="B38" s="22" t="s">
        <v>17</v>
      </c>
      <c r="C38" s="49" t="s">
        <v>9</v>
      </c>
      <c r="D38" s="49" t="s">
        <v>9</v>
      </c>
      <c r="E38" s="49" t="s">
        <v>9</v>
      </c>
      <c r="F38" s="49" t="s">
        <v>9</v>
      </c>
      <c r="G38" s="49" t="s">
        <v>9</v>
      </c>
      <c r="H38" s="49" t="s">
        <v>9</v>
      </c>
      <c r="I38" s="49" t="s">
        <v>9</v>
      </c>
      <c r="J38" s="49" t="s">
        <v>9</v>
      </c>
      <c r="K38" s="49" t="s">
        <v>9</v>
      </c>
      <c r="L38" s="49" t="s">
        <v>9</v>
      </c>
      <c r="M38" s="49">
        <v>22</v>
      </c>
      <c r="N38" s="49">
        <v>14</v>
      </c>
      <c r="O38" s="49" t="s">
        <v>9</v>
      </c>
      <c r="Q38" s="18">
        <v>26</v>
      </c>
      <c r="R38" s="49">
        <v>1</v>
      </c>
    </row>
    <row r="39" spans="1:18" ht="9.75" customHeight="1">
      <c r="A39" s="24"/>
      <c r="B39" s="22" t="s">
        <v>20</v>
      </c>
      <c r="C39" s="49" t="s">
        <v>9</v>
      </c>
      <c r="D39" s="49" t="s">
        <v>9</v>
      </c>
      <c r="E39" s="49" t="s">
        <v>9</v>
      </c>
      <c r="F39" s="49" t="s">
        <v>9</v>
      </c>
      <c r="G39" s="49" t="s">
        <v>9</v>
      </c>
      <c r="H39" s="49" t="s">
        <v>9</v>
      </c>
      <c r="I39" s="49">
        <v>1456</v>
      </c>
      <c r="J39" s="49" t="s">
        <v>9</v>
      </c>
      <c r="K39" s="49" t="s">
        <v>9</v>
      </c>
      <c r="L39" s="49" t="s">
        <v>9</v>
      </c>
      <c r="M39" s="49" t="s">
        <v>9</v>
      </c>
      <c r="N39" s="49" t="s">
        <v>9</v>
      </c>
      <c r="O39" s="49" t="s">
        <v>9</v>
      </c>
      <c r="Q39" s="18">
        <v>1456</v>
      </c>
      <c r="R39" s="49">
        <v>41</v>
      </c>
    </row>
    <row r="40" spans="1:18" ht="9.75" customHeight="1">
      <c r="A40" s="24"/>
      <c r="B40" s="22" t="s">
        <v>18</v>
      </c>
      <c r="C40" s="49">
        <v>630</v>
      </c>
      <c r="D40" s="49">
        <v>827</v>
      </c>
      <c r="E40" s="49">
        <v>750</v>
      </c>
      <c r="F40" s="49">
        <v>750</v>
      </c>
      <c r="G40" s="49">
        <v>668</v>
      </c>
      <c r="H40" s="49">
        <v>553</v>
      </c>
      <c r="I40" s="49">
        <v>577</v>
      </c>
      <c r="J40" s="49">
        <v>1103</v>
      </c>
      <c r="K40" s="49">
        <v>980</v>
      </c>
      <c r="L40" s="49">
        <v>927</v>
      </c>
      <c r="M40" s="49">
        <v>988</v>
      </c>
      <c r="N40" s="49">
        <v>897</v>
      </c>
      <c r="O40" s="49">
        <v>786</v>
      </c>
      <c r="Q40" s="18">
        <v>10436</v>
      </c>
      <c r="R40" s="49">
        <v>73</v>
      </c>
    </row>
    <row r="41" spans="1:18" ht="9.75" customHeight="1">
      <c r="A41" s="24"/>
      <c r="B41" s="22" t="s">
        <v>19</v>
      </c>
      <c r="C41" s="49">
        <v>43</v>
      </c>
      <c r="D41" s="49">
        <v>37</v>
      </c>
      <c r="E41" s="49">
        <v>45</v>
      </c>
      <c r="F41" s="49">
        <v>44</v>
      </c>
      <c r="G41" s="49">
        <v>32</v>
      </c>
      <c r="H41" s="49">
        <v>33</v>
      </c>
      <c r="I41" s="49">
        <v>26</v>
      </c>
      <c r="J41" s="49">
        <v>27</v>
      </c>
      <c r="K41" s="49">
        <v>15</v>
      </c>
      <c r="L41" s="49">
        <v>12</v>
      </c>
      <c r="M41" s="49">
        <v>9</v>
      </c>
      <c r="N41" s="49">
        <v>11</v>
      </c>
      <c r="O41" s="49">
        <v>16</v>
      </c>
      <c r="P41" s="47"/>
      <c r="Q41" s="18">
        <v>350</v>
      </c>
      <c r="R41" s="49">
        <v>6</v>
      </c>
    </row>
    <row r="42" spans="1:18" ht="9.75" customHeight="1">
      <c r="A42" s="10"/>
      <c r="B42" s="22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18"/>
      <c r="R42" s="19"/>
    </row>
    <row r="43" spans="1:18" ht="9.75" customHeight="1">
      <c r="A43" s="10" t="s">
        <v>173</v>
      </c>
      <c r="B43" s="22" t="s">
        <v>16</v>
      </c>
      <c r="C43" s="49">
        <v>0</v>
      </c>
      <c r="D43" s="49">
        <v>0</v>
      </c>
      <c r="E43" s="49">
        <v>0</v>
      </c>
      <c r="F43" s="49">
        <v>0</v>
      </c>
      <c r="G43" s="49">
        <v>3293</v>
      </c>
      <c r="H43" s="49">
        <v>4150</v>
      </c>
      <c r="I43" s="49">
        <v>3383</v>
      </c>
      <c r="J43" s="49">
        <v>3723</v>
      </c>
      <c r="K43" s="49">
        <v>3775</v>
      </c>
      <c r="L43" s="49">
        <v>3860</v>
      </c>
      <c r="M43" s="49">
        <v>2574</v>
      </c>
      <c r="N43" s="49">
        <v>1492</v>
      </c>
      <c r="O43" s="49">
        <v>941</v>
      </c>
      <c r="P43" s="49"/>
      <c r="Q43" s="18">
        <v>27191</v>
      </c>
      <c r="R43" s="19">
        <v>238</v>
      </c>
    </row>
    <row r="44" spans="1:18" ht="9.75" customHeight="1">
      <c r="A44" s="10"/>
      <c r="B44" s="22" t="s">
        <v>17</v>
      </c>
      <c r="C44" s="49" t="s">
        <v>9</v>
      </c>
      <c r="D44" s="49" t="s">
        <v>9</v>
      </c>
      <c r="E44" s="49" t="s">
        <v>9</v>
      </c>
      <c r="F44" s="49" t="s">
        <v>9</v>
      </c>
      <c r="G44" s="49" t="s">
        <v>9</v>
      </c>
      <c r="H44" s="49" t="s">
        <v>9</v>
      </c>
      <c r="I44" s="49" t="s">
        <v>9</v>
      </c>
      <c r="J44" s="49" t="s">
        <v>9</v>
      </c>
      <c r="K44" s="49" t="s">
        <v>9</v>
      </c>
      <c r="L44" s="49" t="s">
        <v>9</v>
      </c>
      <c r="M44" s="49">
        <v>40</v>
      </c>
      <c r="N44" s="49">
        <v>27</v>
      </c>
      <c r="O44" s="49" t="s">
        <v>9</v>
      </c>
      <c r="P44" s="49"/>
      <c r="Q44" s="18">
        <v>67</v>
      </c>
      <c r="R44" s="19">
        <v>1</v>
      </c>
    </row>
    <row r="45" spans="1:18" ht="9.75" customHeight="1">
      <c r="A45" s="10"/>
      <c r="B45" s="22" t="s">
        <v>20</v>
      </c>
      <c r="C45" s="49" t="s">
        <v>9</v>
      </c>
      <c r="D45" s="49" t="s">
        <v>9</v>
      </c>
      <c r="E45" s="49" t="s">
        <v>9</v>
      </c>
      <c r="F45" s="49" t="s">
        <v>9</v>
      </c>
      <c r="G45" s="49" t="s">
        <v>9</v>
      </c>
      <c r="H45" s="49" t="s">
        <v>9</v>
      </c>
      <c r="I45" s="49">
        <v>1343</v>
      </c>
      <c r="J45" s="49" t="s">
        <v>9</v>
      </c>
      <c r="K45" s="49" t="s">
        <v>9</v>
      </c>
      <c r="L45" s="49" t="s">
        <v>9</v>
      </c>
      <c r="M45" s="49" t="s">
        <v>9</v>
      </c>
      <c r="N45" s="49" t="s">
        <v>9</v>
      </c>
      <c r="O45" s="49" t="s">
        <v>9</v>
      </c>
      <c r="P45" s="49"/>
      <c r="Q45" s="18">
        <v>1343</v>
      </c>
      <c r="R45" s="19">
        <v>37</v>
      </c>
    </row>
    <row r="46" spans="1:18" ht="9.75" customHeight="1">
      <c r="A46" s="10"/>
      <c r="B46" s="22" t="s">
        <v>18</v>
      </c>
      <c r="C46" s="49">
        <v>833</v>
      </c>
      <c r="D46" s="49">
        <v>770</v>
      </c>
      <c r="E46" s="49">
        <v>748</v>
      </c>
      <c r="F46" s="49">
        <v>671</v>
      </c>
      <c r="G46" s="49">
        <v>685</v>
      </c>
      <c r="H46" s="49">
        <v>653</v>
      </c>
      <c r="I46" s="49">
        <v>532</v>
      </c>
      <c r="J46" s="49">
        <v>1147</v>
      </c>
      <c r="K46" s="49">
        <v>1054</v>
      </c>
      <c r="L46" s="49">
        <v>953</v>
      </c>
      <c r="M46" s="49">
        <v>837</v>
      </c>
      <c r="N46" s="49">
        <v>795</v>
      </c>
      <c r="O46" s="49">
        <v>750</v>
      </c>
      <c r="P46" s="49"/>
      <c r="Q46" s="18">
        <v>10428</v>
      </c>
      <c r="R46" s="19">
        <v>75</v>
      </c>
    </row>
    <row r="47" spans="1:18" ht="9.75" customHeight="1">
      <c r="A47" s="10"/>
      <c r="B47" s="22" t="s">
        <v>19</v>
      </c>
      <c r="C47" s="49">
        <v>50</v>
      </c>
      <c r="D47" s="49">
        <v>41</v>
      </c>
      <c r="E47" s="49">
        <v>36</v>
      </c>
      <c r="F47" s="49">
        <v>43</v>
      </c>
      <c r="G47" s="49">
        <v>42</v>
      </c>
      <c r="H47" s="49">
        <v>25</v>
      </c>
      <c r="I47" s="49">
        <v>31</v>
      </c>
      <c r="J47" s="49">
        <v>16</v>
      </c>
      <c r="K47" s="49">
        <v>26</v>
      </c>
      <c r="L47" s="49">
        <v>9</v>
      </c>
      <c r="M47" s="49">
        <v>7</v>
      </c>
      <c r="N47" s="49">
        <v>5</v>
      </c>
      <c r="O47" s="49">
        <v>11</v>
      </c>
      <c r="P47" s="49"/>
      <c r="Q47" s="18">
        <v>342</v>
      </c>
      <c r="R47" s="19">
        <v>6</v>
      </c>
    </row>
    <row r="48" spans="1:23" ht="9.75" customHeight="1">
      <c r="A48" s="10"/>
      <c r="B48" s="22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18"/>
      <c r="R48" s="19"/>
      <c r="W48" s="78"/>
    </row>
    <row r="49" spans="1:18" ht="9.75" customHeight="1">
      <c r="A49" s="24" t="s">
        <v>187</v>
      </c>
      <c r="B49" s="22" t="s">
        <v>16</v>
      </c>
      <c r="C49" s="49" t="s">
        <v>9</v>
      </c>
      <c r="D49" s="49" t="s">
        <v>9</v>
      </c>
      <c r="E49" s="49" t="s">
        <v>9</v>
      </c>
      <c r="F49" s="49" t="s">
        <v>9</v>
      </c>
      <c r="G49" s="49">
        <v>4028</v>
      </c>
      <c r="H49" s="49">
        <v>4441</v>
      </c>
      <c r="I49" s="49">
        <v>3395</v>
      </c>
      <c r="J49" s="49">
        <v>3925</v>
      </c>
      <c r="K49" s="49">
        <v>3939</v>
      </c>
      <c r="L49" s="49">
        <v>3969</v>
      </c>
      <c r="M49" s="49">
        <v>1789</v>
      </c>
      <c r="N49" s="49">
        <v>679</v>
      </c>
      <c r="O49" s="49">
        <v>302</v>
      </c>
      <c r="P49" s="49"/>
      <c r="Q49" s="18">
        <v>26467</v>
      </c>
      <c r="R49" s="19">
        <v>238</v>
      </c>
    </row>
    <row r="50" spans="1:18" ht="9.75" customHeight="1">
      <c r="A50" s="24"/>
      <c r="B50" s="22" t="s">
        <v>207</v>
      </c>
      <c r="C50" s="49" t="s">
        <v>9</v>
      </c>
      <c r="D50" s="49" t="s">
        <v>9</v>
      </c>
      <c r="E50" s="49" t="s">
        <v>9</v>
      </c>
      <c r="F50" s="49" t="s">
        <v>9</v>
      </c>
      <c r="G50" s="49" t="s">
        <v>9</v>
      </c>
      <c r="H50" s="49" t="s">
        <v>9</v>
      </c>
      <c r="I50" s="49" t="s">
        <v>9</v>
      </c>
      <c r="J50" s="49" t="s">
        <v>9</v>
      </c>
      <c r="K50" s="49" t="s">
        <v>9</v>
      </c>
      <c r="L50" s="49" t="s">
        <v>9</v>
      </c>
      <c r="M50" s="49">
        <v>22</v>
      </c>
      <c r="N50" s="49">
        <v>32</v>
      </c>
      <c r="O50" s="49" t="s">
        <v>9</v>
      </c>
      <c r="P50" s="49"/>
      <c r="Q50" s="18">
        <v>54</v>
      </c>
      <c r="R50" s="19">
        <v>1</v>
      </c>
    </row>
    <row r="51" spans="1:18" ht="9.75" customHeight="1">
      <c r="A51" s="24"/>
      <c r="B51" s="22" t="s">
        <v>20</v>
      </c>
      <c r="C51" s="49" t="s">
        <v>9</v>
      </c>
      <c r="D51" s="49" t="s">
        <v>9</v>
      </c>
      <c r="E51" s="49" t="s">
        <v>9</v>
      </c>
      <c r="F51" s="49" t="s">
        <v>9</v>
      </c>
      <c r="G51" s="49" t="s">
        <v>9</v>
      </c>
      <c r="H51" s="49" t="s">
        <v>9</v>
      </c>
      <c r="I51" s="49">
        <v>1176</v>
      </c>
      <c r="J51" s="49" t="s">
        <v>9</v>
      </c>
      <c r="K51" s="49" t="s">
        <v>9</v>
      </c>
      <c r="L51" s="49" t="s">
        <v>9</v>
      </c>
      <c r="M51" s="49" t="s">
        <v>9</v>
      </c>
      <c r="N51" s="49" t="s">
        <v>9</v>
      </c>
      <c r="O51" s="49" t="s">
        <v>9</v>
      </c>
      <c r="P51" s="49"/>
      <c r="Q51" s="18">
        <v>1176</v>
      </c>
      <c r="R51" s="19">
        <v>37</v>
      </c>
    </row>
    <row r="52" spans="1:18" ht="9.75" customHeight="1">
      <c r="A52" s="24"/>
      <c r="B52" s="22" t="s">
        <v>18</v>
      </c>
      <c r="C52" s="49">
        <v>901</v>
      </c>
      <c r="D52" s="49">
        <v>822</v>
      </c>
      <c r="E52" s="49">
        <v>753</v>
      </c>
      <c r="F52" s="49">
        <v>706</v>
      </c>
      <c r="G52" s="49">
        <v>608</v>
      </c>
      <c r="H52" s="49">
        <v>658</v>
      </c>
      <c r="I52" s="49">
        <v>637</v>
      </c>
      <c r="J52" s="49">
        <v>1152</v>
      </c>
      <c r="K52" s="49">
        <v>1059</v>
      </c>
      <c r="L52" s="49">
        <v>980</v>
      </c>
      <c r="M52" s="49">
        <v>822</v>
      </c>
      <c r="N52" s="49">
        <v>779</v>
      </c>
      <c r="O52" s="49">
        <v>714</v>
      </c>
      <c r="P52" s="49"/>
      <c r="Q52" s="18">
        <v>10591</v>
      </c>
      <c r="R52" s="19">
        <v>75</v>
      </c>
    </row>
    <row r="53" spans="1:18" ht="9.75" customHeight="1">
      <c r="A53" s="24"/>
      <c r="B53" s="22" t="s">
        <v>19</v>
      </c>
      <c r="C53" s="49">
        <v>50</v>
      </c>
      <c r="D53" s="49">
        <v>41</v>
      </c>
      <c r="E53" s="49">
        <v>36</v>
      </c>
      <c r="F53" s="49">
        <v>43</v>
      </c>
      <c r="G53" s="49">
        <v>42</v>
      </c>
      <c r="H53" s="49">
        <v>25</v>
      </c>
      <c r="I53" s="49">
        <v>31</v>
      </c>
      <c r="J53" s="49">
        <v>16</v>
      </c>
      <c r="K53" s="49">
        <v>26</v>
      </c>
      <c r="L53" s="49">
        <v>9</v>
      </c>
      <c r="M53" s="49">
        <v>7</v>
      </c>
      <c r="N53" s="49">
        <v>5</v>
      </c>
      <c r="O53" s="49">
        <v>11</v>
      </c>
      <c r="P53" s="49"/>
      <c r="Q53" s="18">
        <v>342</v>
      </c>
      <c r="R53" s="19">
        <v>6</v>
      </c>
    </row>
    <row r="54" spans="1:18" ht="9.75" customHeight="1">
      <c r="A54" s="24"/>
      <c r="B54" s="2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19"/>
    </row>
    <row r="55" spans="1:19" ht="9.75" customHeight="1">
      <c r="A55" s="24" t="s">
        <v>192</v>
      </c>
      <c r="B55" s="22" t="s">
        <v>16</v>
      </c>
      <c r="C55" s="49" t="s">
        <v>9</v>
      </c>
      <c r="D55" s="49" t="s">
        <v>9</v>
      </c>
      <c r="E55" s="49" t="s">
        <v>9</v>
      </c>
      <c r="F55" s="49" t="s">
        <v>9</v>
      </c>
      <c r="G55" s="49">
        <v>3868</v>
      </c>
      <c r="H55" s="49">
        <v>4254</v>
      </c>
      <c r="I55" s="49">
        <v>3222</v>
      </c>
      <c r="J55" s="49">
        <v>3989</v>
      </c>
      <c r="K55" s="49">
        <v>3868</v>
      </c>
      <c r="L55" s="49">
        <v>3845</v>
      </c>
      <c r="M55" s="49">
        <v>1532</v>
      </c>
      <c r="N55" s="49">
        <v>729</v>
      </c>
      <c r="O55" s="49">
        <v>334</v>
      </c>
      <c r="P55" s="72"/>
      <c r="Q55" s="18">
        <v>25641</v>
      </c>
      <c r="R55" s="19">
        <v>238</v>
      </c>
      <c r="S55" s="19"/>
    </row>
    <row r="56" spans="1:19" ht="9.75" customHeight="1">
      <c r="A56" s="24"/>
      <c r="B56" s="22" t="s">
        <v>20</v>
      </c>
      <c r="C56" s="49" t="s">
        <v>9</v>
      </c>
      <c r="D56" s="49" t="s">
        <v>9</v>
      </c>
      <c r="E56" s="49" t="s">
        <v>9</v>
      </c>
      <c r="F56" s="49" t="s">
        <v>9</v>
      </c>
      <c r="G56" s="49" t="s">
        <v>9</v>
      </c>
      <c r="H56" s="49" t="s">
        <v>9</v>
      </c>
      <c r="I56" s="49">
        <v>1155</v>
      </c>
      <c r="J56" s="49" t="s">
        <v>9</v>
      </c>
      <c r="K56" s="49" t="s">
        <v>9</v>
      </c>
      <c r="L56" s="49" t="s">
        <v>9</v>
      </c>
      <c r="M56" s="49" t="s">
        <v>9</v>
      </c>
      <c r="N56" s="49" t="s">
        <v>9</v>
      </c>
      <c r="O56" s="49" t="s">
        <v>9</v>
      </c>
      <c r="P56" s="49"/>
      <c r="Q56" s="18">
        <v>1155</v>
      </c>
      <c r="R56" s="73">
        <v>37</v>
      </c>
      <c r="S56" s="73"/>
    </row>
    <row r="57" spans="1:19" ht="9.75" customHeight="1">
      <c r="A57" s="24"/>
      <c r="B57" s="22" t="s">
        <v>18</v>
      </c>
      <c r="C57" s="49">
        <v>804</v>
      </c>
      <c r="D57" s="49">
        <v>855</v>
      </c>
      <c r="E57" s="49">
        <v>760</v>
      </c>
      <c r="F57" s="49">
        <v>685</v>
      </c>
      <c r="G57" s="49">
        <v>645</v>
      </c>
      <c r="H57" s="49">
        <v>586</v>
      </c>
      <c r="I57" s="49">
        <v>643</v>
      </c>
      <c r="J57" s="49">
        <v>1164</v>
      </c>
      <c r="K57" s="49">
        <v>1075</v>
      </c>
      <c r="L57" s="49">
        <v>1008</v>
      </c>
      <c r="M57" s="49">
        <v>813</v>
      </c>
      <c r="N57" s="49">
        <v>730</v>
      </c>
      <c r="O57" s="49">
        <v>690</v>
      </c>
      <c r="P57" s="1"/>
      <c r="Q57" s="18">
        <f>SUM(C57:O57)</f>
        <v>10458</v>
      </c>
      <c r="R57" s="73">
        <v>73</v>
      </c>
      <c r="S57" s="73"/>
    </row>
    <row r="58" spans="1:19" ht="9.75" customHeight="1">
      <c r="A58" s="24"/>
      <c r="B58" s="22" t="s">
        <v>19</v>
      </c>
      <c r="C58" s="49">
        <v>48</v>
      </c>
      <c r="D58" s="49">
        <v>42</v>
      </c>
      <c r="E58" s="49">
        <v>42</v>
      </c>
      <c r="F58" s="49">
        <v>36</v>
      </c>
      <c r="G58" s="49">
        <v>37</v>
      </c>
      <c r="H58" s="49">
        <v>49</v>
      </c>
      <c r="I58" s="49">
        <v>35</v>
      </c>
      <c r="J58" s="49">
        <v>22</v>
      </c>
      <c r="K58" s="49">
        <v>16</v>
      </c>
      <c r="L58" s="49">
        <v>13</v>
      </c>
      <c r="M58" s="49">
        <v>18</v>
      </c>
      <c r="N58" s="49">
        <v>6</v>
      </c>
      <c r="O58" s="49">
        <v>8</v>
      </c>
      <c r="P58" s="49"/>
      <c r="Q58" s="18">
        <v>372</v>
      </c>
      <c r="R58" s="73">
        <v>6</v>
      </c>
      <c r="S58" s="73"/>
    </row>
    <row r="59" spans="1:18" ht="9.75" customHeight="1">
      <c r="A59" s="24"/>
      <c r="B59" s="2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19"/>
    </row>
    <row r="60" spans="1:18" ht="9.75" customHeight="1">
      <c r="A60" s="24" t="s">
        <v>220</v>
      </c>
      <c r="B60" s="22" t="s">
        <v>16</v>
      </c>
      <c r="C60" s="49" t="s">
        <v>9</v>
      </c>
      <c r="D60" s="49" t="s">
        <v>9</v>
      </c>
      <c r="E60" s="49" t="s">
        <v>9</v>
      </c>
      <c r="F60" s="49" t="s">
        <v>9</v>
      </c>
      <c r="G60" s="49">
        <v>3791</v>
      </c>
      <c r="H60" s="49">
        <v>3979</v>
      </c>
      <c r="I60" s="49">
        <v>3167</v>
      </c>
      <c r="J60" s="49">
        <v>3901</v>
      </c>
      <c r="K60" s="49">
        <v>4125</v>
      </c>
      <c r="L60" s="49">
        <v>3955</v>
      </c>
      <c r="M60" s="49">
        <v>1542</v>
      </c>
      <c r="N60" s="49">
        <v>682</v>
      </c>
      <c r="O60" s="49">
        <v>310</v>
      </c>
      <c r="P60" s="49"/>
      <c r="Q60" s="18">
        <v>25452</v>
      </c>
      <c r="R60" s="19">
        <v>236</v>
      </c>
    </row>
    <row r="61" spans="1:18" ht="9.75" customHeight="1">
      <c r="A61" s="24"/>
      <c r="B61" s="22" t="s">
        <v>20</v>
      </c>
      <c r="C61" s="49" t="s">
        <v>9</v>
      </c>
      <c r="D61" s="49" t="s">
        <v>9</v>
      </c>
      <c r="E61" s="49" t="s">
        <v>9</v>
      </c>
      <c r="F61" s="49" t="s">
        <v>9</v>
      </c>
      <c r="G61" s="49" t="s">
        <v>9</v>
      </c>
      <c r="H61" s="49" t="s">
        <v>9</v>
      </c>
      <c r="I61" s="49">
        <v>1174</v>
      </c>
      <c r="J61" s="49" t="s">
        <v>9</v>
      </c>
      <c r="K61" s="49" t="s">
        <v>9</v>
      </c>
      <c r="L61" s="49" t="s">
        <v>9</v>
      </c>
      <c r="M61" s="49" t="s">
        <v>9</v>
      </c>
      <c r="N61" s="49" t="s">
        <v>9</v>
      </c>
      <c r="O61" s="49" t="s">
        <v>9</v>
      </c>
      <c r="P61" s="49"/>
      <c r="Q61" s="18">
        <f>I61</f>
        <v>1174</v>
      </c>
      <c r="R61" s="73">
        <v>36</v>
      </c>
    </row>
    <row r="62" spans="1:18" ht="9.75" customHeight="1">
      <c r="A62" s="24"/>
      <c r="B62" s="22" t="s">
        <v>18</v>
      </c>
      <c r="C62" s="18">
        <v>805</v>
      </c>
      <c r="D62" s="18">
        <v>781</v>
      </c>
      <c r="E62" s="18">
        <v>781</v>
      </c>
      <c r="F62" s="18">
        <v>725</v>
      </c>
      <c r="G62" s="18">
        <v>648</v>
      </c>
      <c r="H62" s="18">
        <v>621</v>
      </c>
      <c r="I62" s="18">
        <v>565</v>
      </c>
      <c r="J62" s="18">
        <v>1154</v>
      </c>
      <c r="K62" s="18">
        <v>1066</v>
      </c>
      <c r="L62" s="18">
        <v>1018</v>
      </c>
      <c r="M62" s="18">
        <v>838</v>
      </c>
      <c r="N62" s="18">
        <v>774</v>
      </c>
      <c r="O62" s="18">
        <v>711</v>
      </c>
      <c r="P62" s="18"/>
      <c r="Q62" s="18">
        <f>SUM(C62:O62)</f>
        <v>10487</v>
      </c>
      <c r="R62" s="19">
        <v>73</v>
      </c>
    </row>
    <row r="63" spans="1:18" ht="9.75" customHeight="1">
      <c r="A63" s="24"/>
      <c r="B63" s="22" t="s">
        <v>19</v>
      </c>
      <c r="C63" s="49">
        <v>39</v>
      </c>
      <c r="D63" s="49">
        <v>47</v>
      </c>
      <c r="E63" s="49">
        <v>40</v>
      </c>
      <c r="F63" s="49">
        <v>39</v>
      </c>
      <c r="G63" s="49">
        <v>28</v>
      </c>
      <c r="H63" s="49">
        <v>35</v>
      </c>
      <c r="I63" s="49">
        <v>48</v>
      </c>
      <c r="J63" s="49">
        <v>30</v>
      </c>
      <c r="K63" s="49">
        <v>19</v>
      </c>
      <c r="L63" s="49">
        <v>16</v>
      </c>
      <c r="M63" s="49">
        <v>9</v>
      </c>
      <c r="N63" s="49">
        <v>16</v>
      </c>
      <c r="O63" s="49">
        <v>4</v>
      </c>
      <c r="P63" s="49"/>
      <c r="Q63" s="18">
        <v>370</v>
      </c>
      <c r="R63" s="73">
        <v>6</v>
      </c>
    </row>
    <row r="64" spans="1:18" ht="6" customHeight="1">
      <c r="A64" s="2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7"/>
    </row>
    <row r="65" ht="11.25">
      <c r="R65" s="19"/>
    </row>
  </sheetData>
  <sheetProtection/>
  <mergeCells count="20">
    <mergeCell ref="A2:R2"/>
    <mergeCell ref="R4:R5"/>
    <mergeCell ref="A1:R1"/>
    <mergeCell ref="B4:B5"/>
    <mergeCell ref="A4:A5"/>
    <mergeCell ref="Q4:Q5"/>
    <mergeCell ref="F4:F5"/>
    <mergeCell ref="E4:E5"/>
    <mergeCell ref="D4:D5"/>
    <mergeCell ref="C4:C5"/>
    <mergeCell ref="J4:J5"/>
    <mergeCell ref="H4:H5"/>
    <mergeCell ref="P4:P5"/>
    <mergeCell ref="O4:O5"/>
    <mergeCell ref="I4:I5"/>
    <mergeCell ref="G4:G5"/>
    <mergeCell ref="N4:N5"/>
    <mergeCell ref="M4:M5"/>
    <mergeCell ref="L4:L5"/>
    <mergeCell ref="K4:K5"/>
  </mergeCells>
  <printOptions/>
  <pageMargins left="0.7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1"/>
  <sheetViews>
    <sheetView showGridLines="0" zoomScalePageLayoutView="0" workbookViewId="0" topLeftCell="A1">
      <selection activeCell="P18" sqref="P18"/>
    </sheetView>
  </sheetViews>
  <sheetFormatPr defaultColWidth="9.33203125" defaultRowHeight="11.25"/>
  <cols>
    <col min="1" max="1" width="18.16015625" style="0" customWidth="1"/>
    <col min="2" max="2" width="10.83203125" style="0" customWidth="1"/>
    <col min="3" max="6" width="4" style="0" customWidth="1"/>
    <col min="7" max="15" width="6" style="0" customWidth="1"/>
    <col min="16" max="16" width="18.66015625" style="0" customWidth="1"/>
  </cols>
  <sheetData>
    <row r="1" spans="1:16" ht="12" customHeight="1">
      <c r="A1" s="101" t="s">
        <v>234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4.2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3"/>
    </row>
    <row r="3" spans="1:16" ht="6" customHeight="1">
      <c r="A3" s="5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0" customFormat="1" ht="15" customHeight="1">
      <c r="A4" s="109" t="s">
        <v>186</v>
      </c>
      <c r="B4" s="102" t="s">
        <v>23</v>
      </c>
      <c r="C4" s="106" t="s">
        <v>5</v>
      </c>
      <c r="D4" s="106">
        <v>1</v>
      </c>
      <c r="E4" s="106">
        <v>2</v>
      </c>
      <c r="F4" s="106">
        <v>3</v>
      </c>
      <c r="G4" s="106">
        <v>4</v>
      </c>
      <c r="H4" s="106">
        <v>5</v>
      </c>
      <c r="I4" s="106">
        <v>6</v>
      </c>
      <c r="J4" s="106">
        <v>7</v>
      </c>
      <c r="K4" s="106">
        <v>8</v>
      </c>
      <c r="L4" s="106">
        <v>9</v>
      </c>
      <c r="M4" s="106">
        <v>10</v>
      </c>
      <c r="N4" s="106">
        <v>11</v>
      </c>
      <c r="O4" s="104" t="s">
        <v>106</v>
      </c>
      <c r="P4" s="106" t="s">
        <v>1</v>
      </c>
    </row>
    <row r="5" spans="1:16" s="10" customFormat="1" ht="15" customHeight="1">
      <c r="A5" s="110"/>
      <c r="B5" s="103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5"/>
      <c r="P5" s="107"/>
    </row>
    <row r="6" spans="1:27" ht="11.25">
      <c r="A6" s="5"/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U6" s="10"/>
      <c r="V6" s="10"/>
      <c r="W6" s="10"/>
      <c r="X6" s="10"/>
      <c r="Y6" s="10"/>
      <c r="Z6" s="10"/>
      <c r="AA6" s="10"/>
    </row>
    <row r="7" spans="1:27" s="34" customFormat="1" ht="15" customHeight="1">
      <c r="A7" s="38" t="s">
        <v>163</v>
      </c>
      <c r="B7" s="39" t="s">
        <v>16</v>
      </c>
      <c r="C7" s="41" t="s">
        <v>9</v>
      </c>
      <c r="D7" s="41" t="s">
        <v>9</v>
      </c>
      <c r="E7" s="41" t="s">
        <v>9</v>
      </c>
      <c r="F7" s="70" t="s">
        <v>9</v>
      </c>
      <c r="G7" s="70">
        <v>169</v>
      </c>
      <c r="H7" s="70">
        <v>169</v>
      </c>
      <c r="I7" s="70">
        <v>202</v>
      </c>
      <c r="J7" s="70">
        <v>196</v>
      </c>
      <c r="K7" s="70">
        <v>198</v>
      </c>
      <c r="L7" s="70">
        <v>175</v>
      </c>
      <c r="M7" s="70">
        <v>43</v>
      </c>
      <c r="N7" s="70">
        <v>20</v>
      </c>
      <c r="O7" s="70">
        <v>30</v>
      </c>
      <c r="P7" s="70">
        <f>SUM(G7:O7)</f>
        <v>1202</v>
      </c>
      <c r="U7" s="10"/>
      <c r="V7" s="10"/>
      <c r="W7" s="10"/>
      <c r="X7" s="10"/>
      <c r="Y7" s="10"/>
      <c r="Z7" s="10"/>
      <c r="AA7" s="10"/>
    </row>
    <row r="8" spans="1:27" ht="11.25">
      <c r="A8" s="23"/>
      <c r="B8" s="21"/>
      <c r="C8" s="18"/>
      <c r="D8" s="18"/>
      <c r="E8" s="18"/>
      <c r="F8" s="70"/>
      <c r="G8" s="73"/>
      <c r="H8" s="73"/>
      <c r="I8" s="73"/>
      <c r="J8" s="73"/>
      <c r="K8" s="73"/>
      <c r="L8" s="73"/>
      <c r="M8" s="73"/>
      <c r="N8" s="73"/>
      <c r="O8" s="73"/>
      <c r="P8" s="70"/>
      <c r="U8" s="10"/>
      <c r="V8" s="10"/>
      <c r="W8" s="10"/>
      <c r="X8" s="10"/>
      <c r="Y8" s="10"/>
      <c r="Z8" s="10"/>
      <c r="AA8" s="10"/>
    </row>
    <row r="9" spans="1:27" s="34" customFormat="1" ht="15" customHeight="1">
      <c r="A9" s="38" t="s">
        <v>164</v>
      </c>
      <c r="B9" s="39" t="s">
        <v>16</v>
      </c>
      <c r="C9" s="41" t="s">
        <v>9</v>
      </c>
      <c r="D9" s="41" t="s">
        <v>9</v>
      </c>
      <c r="E9" s="41" t="s">
        <v>9</v>
      </c>
      <c r="F9" s="70" t="s">
        <v>9</v>
      </c>
      <c r="G9" s="70">
        <v>711</v>
      </c>
      <c r="H9" s="70">
        <v>759</v>
      </c>
      <c r="I9" s="70">
        <v>756</v>
      </c>
      <c r="J9" s="70">
        <v>818</v>
      </c>
      <c r="K9" s="70">
        <v>867</v>
      </c>
      <c r="L9" s="70">
        <v>805</v>
      </c>
      <c r="M9" s="70">
        <v>273</v>
      </c>
      <c r="N9" s="70">
        <v>129</v>
      </c>
      <c r="O9" s="70">
        <v>73</v>
      </c>
      <c r="P9" s="70">
        <f>SUM(G9:O9)</f>
        <v>5191</v>
      </c>
      <c r="U9" s="10"/>
      <c r="V9" s="10"/>
      <c r="W9" s="10"/>
      <c r="X9" s="10"/>
      <c r="Y9" s="10"/>
      <c r="Z9" s="10"/>
      <c r="AA9" s="10"/>
    </row>
    <row r="10" spans="1:27" s="34" customFormat="1" ht="15" customHeight="1">
      <c r="A10" s="38"/>
      <c r="B10" s="39" t="s">
        <v>20</v>
      </c>
      <c r="C10" s="41" t="s">
        <v>9</v>
      </c>
      <c r="D10" s="41" t="s">
        <v>9</v>
      </c>
      <c r="E10" s="41" t="s">
        <v>9</v>
      </c>
      <c r="F10" s="70" t="s">
        <v>9</v>
      </c>
      <c r="G10" s="70" t="s">
        <v>9</v>
      </c>
      <c r="H10" s="70" t="s">
        <v>9</v>
      </c>
      <c r="I10" s="70">
        <v>44</v>
      </c>
      <c r="J10" s="70" t="s">
        <v>9</v>
      </c>
      <c r="K10" s="70" t="s">
        <v>9</v>
      </c>
      <c r="L10" s="70" t="s">
        <v>9</v>
      </c>
      <c r="M10" s="70" t="s">
        <v>9</v>
      </c>
      <c r="N10" s="70" t="s">
        <v>9</v>
      </c>
      <c r="O10" s="70" t="s">
        <v>9</v>
      </c>
      <c r="P10" s="70">
        <f>I10</f>
        <v>44</v>
      </c>
      <c r="U10" s="10"/>
      <c r="V10" s="10"/>
      <c r="W10" s="10"/>
      <c r="X10" s="10"/>
      <c r="Y10" s="10"/>
      <c r="Z10" s="10"/>
      <c r="AA10" s="10"/>
    </row>
    <row r="11" spans="1:27" ht="11.25">
      <c r="A11" s="23"/>
      <c r="B11" s="21"/>
      <c r="C11" s="18"/>
      <c r="D11" s="18"/>
      <c r="E11" s="18"/>
      <c r="F11" s="41"/>
      <c r="G11" s="73"/>
      <c r="H11" s="73"/>
      <c r="I11" s="73"/>
      <c r="J11" s="73"/>
      <c r="K11" s="73"/>
      <c r="L11" s="73"/>
      <c r="M11" s="73"/>
      <c r="N11" s="73"/>
      <c r="O11" s="73"/>
      <c r="P11" s="70"/>
      <c r="U11" s="10"/>
      <c r="V11" s="10"/>
      <c r="W11" s="10"/>
      <c r="X11" s="10"/>
      <c r="Y11" s="10"/>
      <c r="Z11" s="10"/>
      <c r="AA11" s="10"/>
    </row>
    <row r="12" spans="1:27" s="34" customFormat="1" ht="15" customHeight="1">
      <c r="A12" s="38" t="s">
        <v>165</v>
      </c>
      <c r="B12" s="39" t="s">
        <v>16</v>
      </c>
      <c r="C12" s="40" t="s">
        <v>9</v>
      </c>
      <c r="D12" s="40" t="s">
        <v>9</v>
      </c>
      <c r="E12" s="40" t="s">
        <v>9</v>
      </c>
      <c r="F12" s="41" t="s">
        <v>9</v>
      </c>
      <c r="G12" s="70">
        <v>878</v>
      </c>
      <c r="H12" s="70">
        <v>928</v>
      </c>
      <c r="I12" s="70">
        <v>716</v>
      </c>
      <c r="J12" s="70">
        <v>1006</v>
      </c>
      <c r="K12" s="70">
        <v>1102</v>
      </c>
      <c r="L12" s="70">
        <v>1073</v>
      </c>
      <c r="M12" s="70">
        <v>572</v>
      </c>
      <c r="N12" s="70">
        <v>236</v>
      </c>
      <c r="O12" s="70">
        <v>86</v>
      </c>
      <c r="P12" s="70">
        <f>SUM(G12:O12)</f>
        <v>6597</v>
      </c>
      <c r="U12" s="10"/>
      <c r="V12" s="10"/>
      <c r="W12" s="10"/>
      <c r="X12" s="10"/>
      <c r="Y12" s="10"/>
      <c r="Z12" s="10"/>
      <c r="AA12" s="10"/>
    </row>
    <row r="13" spans="1:27" s="34" customFormat="1" ht="15" customHeight="1">
      <c r="A13" s="38"/>
      <c r="B13" s="39" t="s">
        <v>20</v>
      </c>
      <c r="C13" s="41" t="s">
        <v>9</v>
      </c>
      <c r="D13" s="41" t="s">
        <v>9</v>
      </c>
      <c r="E13" s="41" t="s">
        <v>9</v>
      </c>
      <c r="F13" s="41" t="s">
        <v>9</v>
      </c>
      <c r="G13" s="70" t="s">
        <v>9</v>
      </c>
      <c r="H13" s="70" t="s">
        <v>9</v>
      </c>
      <c r="I13" s="70">
        <v>330</v>
      </c>
      <c r="J13" s="70" t="s">
        <v>9</v>
      </c>
      <c r="K13" s="70" t="s">
        <v>9</v>
      </c>
      <c r="L13" s="70" t="s">
        <v>9</v>
      </c>
      <c r="M13" s="70" t="s">
        <v>9</v>
      </c>
      <c r="N13" s="70" t="s">
        <v>9</v>
      </c>
      <c r="O13" s="70" t="s">
        <v>9</v>
      </c>
      <c r="P13" s="70">
        <f>I13</f>
        <v>330</v>
      </c>
      <c r="U13" s="10"/>
      <c r="V13" s="10"/>
      <c r="W13" s="10"/>
      <c r="X13" s="10"/>
      <c r="Y13" s="10"/>
      <c r="Z13" s="10"/>
      <c r="AA13" s="10"/>
    </row>
    <row r="14" spans="1:27" ht="11.25">
      <c r="A14" s="23"/>
      <c r="B14" s="21"/>
      <c r="C14" s="18"/>
      <c r="D14" s="18"/>
      <c r="E14" s="18"/>
      <c r="F14" s="41"/>
      <c r="G14" s="73"/>
      <c r="H14" s="73"/>
      <c r="I14" s="73"/>
      <c r="J14" s="73"/>
      <c r="K14" s="73"/>
      <c r="L14" s="73"/>
      <c r="M14" s="73"/>
      <c r="N14" s="73"/>
      <c r="O14" s="73"/>
      <c r="P14" s="70"/>
      <c r="U14" s="10"/>
      <c r="V14" s="10"/>
      <c r="W14" s="10"/>
      <c r="X14" s="10"/>
      <c r="Y14" s="10"/>
      <c r="Z14" s="10"/>
      <c r="AA14" s="10"/>
    </row>
    <row r="15" spans="1:27" s="34" customFormat="1" ht="15" customHeight="1">
      <c r="A15" s="38" t="s">
        <v>206</v>
      </c>
      <c r="B15" s="39" t="s">
        <v>16</v>
      </c>
      <c r="C15" s="40" t="s">
        <v>9</v>
      </c>
      <c r="D15" s="40" t="s">
        <v>9</v>
      </c>
      <c r="E15" s="40" t="s">
        <v>9</v>
      </c>
      <c r="F15" s="41" t="s">
        <v>9</v>
      </c>
      <c r="G15" s="70">
        <v>2033</v>
      </c>
      <c r="H15" s="70">
        <v>2123</v>
      </c>
      <c r="I15" s="70">
        <v>1493</v>
      </c>
      <c r="J15" s="70">
        <v>1881</v>
      </c>
      <c r="K15" s="70">
        <v>1958</v>
      </c>
      <c r="L15" s="70">
        <v>1902</v>
      </c>
      <c r="M15" s="70">
        <v>654</v>
      </c>
      <c r="N15" s="70">
        <v>297</v>
      </c>
      <c r="O15" s="70">
        <v>121</v>
      </c>
      <c r="P15" s="70">
        <f>SUM(G15:O15)</f>
        <v>12462</v>
      </c>
      <c r="U15" s="10"/>
      <c r="V15" s="10"/>
      <c r="W15" s="10"/>
      <c r="X15" s="10"/>
      <c r="Y15" s="10"/>
      <c r="Z15" s="10"/>
      <c r="AA15" s="10"/>
    </row>
    <row r="16" spans="1:27" s="34" customFormat="1" ht="15" customHeight="1">
      <c r="A16" s="38"/>
      <c r="B16" s="39" t="s">
        <v>20</v>
      </c>
      <c r="C16" s="18" t="s">
        <v>9</v>
      </c>
      <c r="D16" s="18" t="s">
        <v>9</v>
      </c>
      <c r="E16" s="18" t="s">
        <v>9</v>
      </c>
      <c r="F16" s="41" t="s">
        <v>9</v>
      </c>
      <c r="G16" s="73" t="s">
        <v>9</v>
      </c>
      <c r="H16" s="73" t="s">
        <v>9</v>
      </c>
      <c r="I16" s="70">
        <v>800</v>
      </c>
      <c r="J16" s="70" t="s">
        <v>9</v>
      </c>
      <c r="K16" s="70" t="s">
        <v>9</v>
      </c>
      <c r="L16" s="70" t="s">
        <v>9</v>
      </c>
      <c r="M16" s="70" t="s">
        <v>9</v>
      </c>
      <c r="N16" s="70" t="s">
        <v>9</v>
      </c>
      <c r="O16" s="70" t="s">
        <v>9</v>
      </c>
      <c r="P16" s="70">
        <f>I16</f>
        <v>800</v>
      </c>
      <c r="U16" s="10"/>
      <c r="V16" s="10"/>
      <c r="W16" s="10"/>
      <c r="X16" s="10"/>
      <c r="Y16" s="10"/>
      <c r="Z16" s="10"/>
      <c r="AA16" s="10"/>
    </row>
    <row r="17" spans="1:27" ht="11.25">
      <c r="A17" s="23"/>
      <c r="B17" s="21"/>
      <c r="C17" s="40"/>
      <c r="D17" s="40"/>
      <c r="E17" s="40"/>
      <c r="F17" s="41"/>
      <c r="G17" s="20"/>
      <c r="H17" s="20"/>
      <c r="I17" s="20"/>
      <c r="J17" s="20"/>
      <c r="K17" s="20"/>
      <c r="L17" s="20"/>
      <c r="M17" s="20"/>
      <c r="N17" s="20"/>
      <c r="O17" s="20"/>
      <c r="P17" s="41"/>
      <c r="U17" s="10"/>
      <c r="V17" s="10"/>
      <c r="W17" s="10"/>
      <c r="X17" s="10"/>
      <c r="Y17" s="10"/>
      <c r="Z17" s="10"/>
      <c r="AA17" s="10"/>
    </row>
    <row r="18" spans="1:27" s="34" customFormat="1" ht="15" customHeight="1">
      <c r="A18" s="42" t="s">
        <v>1</v>
      </c>
      <c r="B18" s="43" t="s">
        <v>16</v>
      </c>
      <c r="C18" s="44" t="s">
        <v>9</v>
      </c>
      <c r="D18" s="44" t="s">
        <v>9</v>
      </c>
      <c r="E18" s="44" t="s">
        <v>9</v>
      </c>
      <c r="F18" s="44" t="s">
        <v>9</v>
      </c>
      <c r="G18" s="44">
        <f>SUM(G15,G12,G9,G7)</f>
        <v>3791</v>
      </c>
      <c r="H18" s="44">
        <f aca="true" t="shared" si="0" ref="H18:O18">SUM(H15,H12,H9,H7)</f>
        <v>3979</v>
      </c>
      <c r="I18" s="44">
        <f t="shared" si="0"/>
        <v>3167</v>
      </c>
      <c r="J18" s="44">
        <f t="shared" si="0"/>
        <v>3901</v>
      </c>
      <c r="K18" s="44">
        <f t="shared" si="0"/>
        <v>4125</v>
      </c>
      <c r="L18" s="44">
        <f t="shared" si="0"/>
        <v>3955</v>
      </c>
      <c r="M18" s="44">
        <f>SUM(M15,M12,M9,M7)</f>
        <v>1542</v>
      </c>
      <c r="N18" s="44">
        <f>SUM(N15,N12,N9,N7)</f>
        <v>682</v>
      </c>
      <c r="O18" s="44">
        <f t="shared" si="0"/>
        <v>310</v>
      </c>
      <c r="P18" s="44">
        <f>SUM(G18:O18)</f>
        <v>25452</v>
      </c>
      <c r="U18" s="10"/>
      <c r="V18" s="10"/>
      <c r="W18" s="10"/>
      <c r="X18" s="10"/>
      <c r="Y18" s="10"/>
      <c r="Z18" s="10"/>
      <c r="AA18" s="10"/>
    </row>
    <row r="19" spans="1:27" s="34" customFormat="1" ht="15" customHeight="1">
      <c r="A19" s="32"/>
      <c r="B19" s="12" t="s">
        <v>20</v>
      </c>
      <c r="C19" s="27" t="s">
        <v>9</v>
      </c>
      <c r="D19" s="27" t="s">
        <v>9</v>
      </c>
      <c r="E19" s="27" t="s">
        <v>9</v>
      </c>
      <c r="F19" s="27" t="s">
        <v>9</v>
      </c>
      <c r="G19" s="27" t="s">
        <v>9</v>
      </c>
      <c r="H19" s="27" t="s">
        <v>9</v>
      </c>
      <c r="I19" s="27">
        <f>SUM(I16,I13,I10)</f>
        <v>1174</v>
      </c>
      <c r="J19" s="27" t="s">
        <v>9</v>
      </c>
      <c r="K19" s="27" t="s">
        <v>9</v>
      </c>
      <c r="L19" s="27" t="s">
        <v>9</v>
      </c>
      <c r="M19" s="27" t="s">
        <v>9</v>
      </c>
      <c r="N19" s="27" t="s">
        <v>9</v>
      </c>
      <c r="O19" s="27" t="s">
        <v>9</v>
      </c>
      <c r="P19" s="27">
        <f>SUM(I19)</f>
        <v>1174</v>
      </c>
      <c r="U19" s="10"/>
      <c r="V19" s="10"/>
      <c r="W19" s="10"/>
      <c r="X19" s="10"/>
      <c r="Y19" s="10"/>
      <c r="Z19" s="10"/>
      <c r="AA19" s="10"/>
    </row>
    <row r="20" spans="21:27" ht="11.25">
      <c r="U20" s="10"/>
      <c r="V20" s="10"/>
      <c r="W20" s="10"/>
      <c r="X20" s="10"/>
      <c r="Y20" s="10"/>
      <c r="Z20" s="10"/>
      <c r="AA20" s="10"/>
    </row>
    <row r="23" s="80" customFormat="1" ht="11.25"/>
    <row r="24" spans="3:11" s="80" customFormat="1" ht="15">
      <c r="C24" s="111"/>
      <c r="D24" s="111"/>
      <c r="E24" s="111"/>
      <c r="F24" s="111"/>
      <c r="G24" s="111"/>
      <c r="H24" s="111"/>
      <c r="I24" s="111"/>
      <c r="J24" s="111"/>
      <c r="K24" s="81"/>
    </row>
    <row r="25" spans="3:25" s="80" customFormat="1" ht="12.75">
      <c r="C25" s="82"/>
      <c r="D25" s="81"/>
      <c r="E25" s="81"/>
      <c r="F25" s="81"/>
      <c r="G25" s="81"/>
      <c r="H25" s="81"/>
      <c r="I25" s="81"/>
      <c r="J25" s="81"/>
      <c r="K25" s="81"/>
      <c r="T25" s="34"/>
      <c r="U25" s="34"/>
      <c r="V25" s="34"/>
      <c r="W25" s="34"/>
      <c r="X25" s="34"/>
      <c r="Y25" s="34"/>
    </row>
    <row r="26" spans="3:25" s="80" customFormat="1" ht="12.75">
      <c r="C26" s="79"/>
      <c r="D26" s="79"/>
      <c r="E26" s="112"/>
      <c r="F26" s="113"/>
      <c r="G26" s="113"/>
      <c r="H26" s="113"/>
      <c r="I26" s="113"/>
      <c r="J26" s="83"/>
      <c r="K26" s="81"/>
      <c r="T26" s="34"/>
      <c r="U26" s="34"/>
      <c r="V26" s="34"/>
      <c r="W26" s="34"/>
      <c r="X26" s="34"/>
      <c r="Y26" s="34"/>
    </row>
    <row r="27" spans="3:25" s="80" customFormat="1" ht="12.75">
      <c r="C27" s="79"/>
      <c r="D27" s="79"/>
      <c r="E27" s="112"/>
      <c r="F27" s="113"/>
      <c r="G27" s="113"/>
      <c r="H27" s="113"/>
      <c r="I27" s="113"/>
      <c r="J27" s="83"/>
      <c r="K27" s="81"/>
      <c r="T27" s="34"/>
      <c r="U27" s="34"/>
      <c r="V27" s="34"/>
      <c r="W27" s="34"/>
      <c r="X27" s="34"/>
      <c r="Y27" s="34"/>
    </row>
    <row r="28" spans="3:25" s="80" customFormat="1" ht="12.75">
      <c r="C28" s="84"/>
      <c r="D28" s="85"/>
      <c r="E28" s="85"/>
      <c r="F28" s="86"/>
      <c r="G28" s="86"/>
      <c r="H28" s="86"/>
      <c r="I28" s="86"/>
      <c r="J28" s="86"/>
      <c r="K28" s="81"/>
      <c r="T28" s="34"/>
      <c r="U28" s="34"/>
      <c r="V28" s="34"/>
      <c r="W28" s="34"/>
      <c r="X28" s="34"/>
      <c r="Y28" s="34"/>
    </row>
    <row r="29" spans="3:25" s="80" customFormat="1" ht="12.75">
      <c r="C29" s="85"/>
      <c r="D29" s="85"/>
      <c r="E29" s="85"/>
      <c r="F29" s="86"/>
      <c r="G29" s="86"/>
      <c r="H29" s="86"/>
      <c r="I29" s="86"/>
      <c r="J29" s="86"/>
      <c r="K29" s="81"/>
      <c r="T29" s="34"/>
      <c r="U29" s="34"/>
      <c r="V29" s="34"/>
      <c r="W29" s="34"/>
      <c r="X29" s="34"/>
      <c r="Y29" s="34"/>
    </row>
    <row r="30" spans="3:25" s="80" customFormat="1" ht="12.75">
      <c r="C30" s="85"/>
      <c r="D30" s="85"/>
      <c r="E30" s="85"/>
      <c r="F30" s="86"/>
      <c r="G30" s="86"/>
      <c r="H30" s="86"/>
      <c r="I30" s="86"/>
      <c r="J30" s="86"/>
      <c r="K30" s="81"/>
      <c r="T30" s="34"/>
      <c r="U30" s="34"/>
      <c r="V30" s="34"/>
      <c r="W30" s="34"/>
      <c r="X30" s="34"/>
      <c r="Y30" s="34"/>
    </row>
    <row r="31" spans="3:11" s="80" customFormat="1" ht="12.75">
      <c r="C31" s="85"/>
      <c r="D31" s="85"/>
      <c r="E31" s="85"/>
      <c r="F31" s="86"/>
      <c r="G31" s="86"/>
      <c r="H31" s="86"/>
      <c r="I31" s="86"/>
      <c r="J31" s="86"/>
      <c r="K31" s="81"/>
    </row>
    <row r="32" spans="3:11" s="80" customFormat="1" ht="12.75">
      <c r="C32" s="85"/>
      <c r="D32" s="85"/>
      <c r="E32" s="85"/>
      <c r="F32" s="86"/>
      <c r="G32" s="86"/>
      <c r="H32" s="86"/>
      <c r="I32" s="86"/>
      <c r="J32" s="86"/>
      <c r="K32" s="81"/>
    </row>
    <row r="33" spans="3:11" s="80" customFormat="1" ht="12.75">
      <c r="C33" s="85"/>
      <c r="D33" s="85"/>
      <c r="E33" s="85"/>
      <c r="F33" s="86"/>
      <c r="G33" s="86"/>
      <c r="H33" s="86"/>
      <c r="I33" s="86"/>
      <c r="J33" s="86"/>
      <c r="K33" s="81"/>
    </row>
    <row r="34" spans="3:11" s="80" customFormat="1" ht="12.75">
      <c r="C34" s="85"/>
      <c r="D34" s="85"/>
      <c r="E34" s="85"/>
      <c r="F34" s="86"/>
      <c r="G34" s="86"/>
      <c r="H34" s="86"/>
      <c r="I34" s="86"/>
      <c r="J34" s="86"/>
      <c r="K34" s="81"/>
    </row>
    <row r="35" spans="3:11" s="80" customFormat="1" ht="12.75">
      <c r="C35" s="85"/>
      <c r="D35" s="85"/>
      <c r="E35" s="85"/>
      <c r="F35" s="86"/>
      <c r="G35" s="86"/>
      <c r="H35" s="86"/>
      <c r="I35" s="86"/>
      <c r="J35" s="86"/>
      <c r="K35" s="81"/>
    </row>
    <row r="36" spans="3:11" s="80" customFormat="1" ht="12.75">
      <c r="C36" s="85"/>
      <c r="D36" s="85"/>
      <c r="E36" s="85"/>
      <c r="F36" s="86"/>
      <c r="G36" s="86"/>
      <c r="H36" s="86"/>
      <c r="I36" s="86"/>
      <c r="J36" s="86"/>
      <c r="K36" s="81"/>
    </row>
    <row r="37" spans="3:11" s="80" customFormat="1" ht="12.75">
      <c r="C37" s="85"/>
      <c r="D37" s="85"/>
      <c r="E37" s="85"/>
      <c r="F37" s="86"/>
      <c r="G37" s="86"/>
      <c r="H37" s="86"/>
      <c r="I37" s="86"/>
      <c r="J37" s="86"/>
      <c r="K37" s="81"/>
    </row>
    <row r="38" spans="3:11" s="80" customFormat="1" ht="12.75">
      <c r="C38" s="85"/>
      <c r="D38" s="85"/>
      <c r="E38" s="85"/>
      <c r="F38" s="86"/>
      <c r="G38" s="86"/>
      <c r="H38" s="86"/>
      <c r="I38" s="86"/>
      <c r="J38" s="86"/>
      <c r="K38" s="81"/>
    </row>
    <row r="39" spans="3:11" s="80" customFormat="1" ht="12.75">
      <c r="C39" s="85"/>
      <c r="D39" s="85"/>
      <c r="E39" s="85"/>
      <c r="F39" s="86"/>
      <c r="G39" s="86"/>
      <c r="H39" s="86"/>
      <c r="I39" s="86"/>
      <c r="J39" s="86"/>
      <c r="K39" s="81"/>
    </row>
    <row r="40" spans="3:11" s="80" customFormat="1" ht="12.75">
      <c r="C40" s="85"/>
      <c r="D40" s="85"/>
      <c r="E40" s="85"/>
      <c r="F40" s="86"/>
      <c r="G40" s="86"/>
      <c r="H40" s="86"/>
      <c r="I40" s="86"/>
      <c r="J40" s="86"/>
      <c r="K40" s="81"/>
    </row>
    <row r="41" spans="3:11" s="80" customFormat="1" ht="12.75">
      <c r="C41" s="85"/>
      <c r="D41" s="85"/>
      <c r="E41" s="85"/>
      <c r="F41" s="86"/>
      <c r="G41" s="86"/>
      <c r="H41" s="86"/>
      <c r="I41" s="86"/>
      <c r="J41" s="86"/>
      <c r="K41" s="81"/>
    </row>
    <row r="42" spans="3:11" s="80" customFormat="1" ht="12.75">
      <c r="C42" s="85"/>
      <c r="D42" s="85"/>
      <c r="E42" s="85"/>
      <c r="F42" s="86"/>
      <c r="G42" s="86"/>
      <c r="H42" s="86"/>
      <c r="I42" s="86"/>
      <c r="J42" s="86"/>
      <c r="K42" s="81"/>
    </row>
    <row r="43" spans="3:11" s="80" customFormat="1" ht="12.75">
      <c r="C43" s="85"/>
      <c r="D43" s="85"/>
      <c r="E43" s="85"/>
      <c r="F43" s="86"/>
      <c r="G43" s="86"/>
      <c r="H43" s="86"/>
      <c r="I43" s="86"/>
      <c r="J43" s="86"/>
      <c r="K43" s="81"/>
    </row>
    <row r="44" spans="3:11" s="80" customFormat="1" ht="12.75">
      <c r="C44" s="85"/>
      <c r="D44" s="85"/>
      <c r="E44" s="85"/>
      <c r="F44" s="86"/>
      <c r="G44" s="86"/>
      <c r="H44" s="86"/>
      <c r="I44" s="86"/>
      <c r="J44" s="86"/>
      <c r="K44" s="81"/>
    </row>
    <row r="45" spans="3:11" s="80" customFormat="1" ht="12.75">
      <c r="C45" s="85"/>
      <c r="D45" s="85"/>
      <c r="E45" s="85"/>
      <c r="F45" s="86"/>
      <c r="G45" s="86"/>
      <c r="H45" s="86"/>
      <c r="I45" s="86"/>
      <c r="J45" s="86"/>
      <c r="K45" s="81"/>
    </row>
    <row r="46" spans="3:11" s="80" customFormat="1" ht="12.75">
      <c r="C46" s="85"/>
      <c r="D46" s="85"/>
      <c r="E46" s="85"/>
      <c r="F46" s="86"/>
      <c r="G46" s="86"/>
      <c r="H46" s="86"/>
      <c r="I46" s="86"/>
      <c r="J46" s="86"/>
      <c r="K46" s="81"/>
    </row>
    <row r="47" spans="3:11" s="80" customFormat="1" ht="12.75">
      <c r="C47" s="85"/>
      <c r="D47" s="85"/>
      <c r="E47" s="85"/>
      <c r="F47" s="86"/>
      <c r="G47" s="86"/>
      <c r="H47" s="86"/>
      <c r="I47" s="86"/>
      <c r="J47" s="86"/>
      <c r="K47" s="81"/>
    </row>
    <row r="48" spans="3:11" s="80" customFormat="1" ht="12.75">
      <c r="C48" s="85"/>
      <c r="D48" s="85"/>
      <c r="E48" s="85"/>
      <c r="F48" s="86"/>
      <c r="G48" s="86"/>
      <c r="H48" s="86"/>
      <c r="I48" s="86"/>
      <c r="J48" s="86"/>
      <c r="K48" s="81"/>
    </row>
    <row r="49" spans="3:11" s="80" customFormat="1" ht="12.75">
      <c r="C49" s="85"/>
      <c r="D49" s="85"/>
      <c r="E49" s="85"/>
      <c r="F49" s="86"/>
      <c r="G49" s="86"/>
      <c r="H49" s="86"/>
      <c r="I49" s="86"/>
      <c r="J49" s="86"/>
      <c r="K49" s="81"/>
    </row>
    <row r="50" spans="3:11" s="80" customFormat="1" ht="12.75">
      <c r="C50" s="85"/>
      <c r="D50" s="85"/>
      <c r="E50" s="85"/>
      <c r="F50" s="86"/>
      <c r="G50" s="86"/>
      <c r="H50" s="86"/>
      <c r="I50" s="86"/>
      <c r="J50" s="86"/>
      <c r="K50" s="81"/>
    </row>
    <row r="51" spans="3:11" s="80" customFormat="1" ht="12.75">
      <c r="C51" s="85"/>
      <c r="D51" s="85"/>
      <c r="E51" s="85"/>
      <c r="F51" s="86"/>
      <c r="G51" s="86"/>
      <c r="H51" s="86"/>
      <c r="I51" s="86"/>
      <c r="J51" s="86"/>
      <c r="K51" s="81"/>
    </row>
    <row r="52" s="80" customFormat="1" ht="11.25"/>
    <row r="53" s="80" customFormat="1" ht="11.25"/>
    <row r="54" s="80" customFormat="1" ht="11.25"/>
    <row r="55" s="80" customFormat="1" ht="11.25"/>
    <row r="56" s="80" customFormat="1" ht="11.25"/>
    <row r="57" s="80" customFormat="1" ht="11.25"/>
    <row r="58" s="80" customFormat="1" ht="11.25"/>
    <row r="59" s="80" customFormat="1" ht="11.25"/>
    <row r="60" s="80" customFormat="1" ht="11.25"/>
    <row r="61" s="80" customFormat="1" ht="11.25"/>
    <row r="62" s="80" customFormat="1" ht="11.25"/>
    <row r="63" s="80" customFormat="1" ht="11.25"/>
    <row r="64" s="80" customFormat="1" ht="11.25"/>
    <row r="65" s="80" customFormat="1" ht="11.25"/>
    <row r="66" s="80" customFormat="1" ht="11.25"/>
    <row r="67" s="80" customFormat="1" ht="11.25"/>
    <row r="68" s="80" customFormat="1" ht="11.25"/>
    <row r="69" s="80" customFormat="1" ht="11.25"/>
    <row r="70" s="80" customFormat="1" ht="11.25"/>
    <row r="71" s="80" customFormat="1" ht="11.25"/>
    <row r="72" s="80" customFormat="1" ht="11.25"/>
    <row r="73" s="80" customFormat="1" ht="11.25"/>
    <row r="74" s="80" customFormat="1" ht="11.25"/>
    <row r="75" s="80" customFormat="1" ht="11.25"/>
    <row r="76" s="80" customFormat="1" ht="11.25"/>
    <row r="77" s="80" customFormat="1" ht="11.25"/>
    <row r="78" s="80" customFormat="1" ht="11.25"/>
    <row r="79" s="80" customFormat="1" ht="11.25"/>
    <row r="80" s="80" customFormat="1" ht="11.25"/>
    <row r="81" s="80" customFormat="1" ht="11.25"/>
    <row r="82" s="80" customFormat="1" ht="11.25"/>
    <row r="83" s="80" customFormat="1" ht="11.25"/>
    <row r="84" s="80" customFormat="1" ht="11.25"/>
    <row r="85" s="80" customFormat="1" ht="11.25"/>
    <row r="86" s="80" customFormat="1" ht="11.25"/>
    <row r="87" s="80" customFormat="1" ht="11.25"/>
    <row r="88" s="80" customFormat="1" ht="11.25"/>
    <row r="89" s="80" customFormat="1" ht="11.25"/>
    <row r="90" s="80" customFormat="1" ht="11.25"/>
    <row r="91" s="80" customFormat="1" ht="11.25"/>
    <row r="92" s="80" customFormat="1" ht="11.25"/>
    <row r="93" s="80" customFormat="1" ht="11.25"/>
    <row r="94" s="80" customFormat="1" ht="11.25"/>
    <row r="95" s="80" customFormat="1" ht="11.25"/>
    <row r="96" s="80" customFormat="1" ht="11.25"/>
    <row r="97" s="80" customFormat="1" ht="11.25"/>
    <row r="98" s="80" customFormat="1" ht="11.25"/>
    <row r="99" s="80" customFormat="1" ht="11.25"/>
    <row r="100" s="80" customFormat="1" ht="11.25"/>
    <row r="101" s="80" customFormat="1" ht="11.25"/>
    <row r="102" s="80" customFormat="1" ht="11.25"/>
    <row r="103" s="80" customFormat="1" ht="11.25"/>
    <row r="104" s="80" customFormat="1" ht="11.25"/>
    <row r="105" s="80" customFormat="1" ht="11.25"/>
    <row r="106" s="80" customFormat="1" ht="11.25"/>
    <row r="107" s="80" customFormat="1" ht="11.25"/>
    <row r="108" s="80" customFormat="1" ht="11.25"/>
    <row r="109" s="80" customFormat="1" ht="11.25"/>
    <row r="110" s="80" customFormat="1" ht="11.25"/>
    <row r="111" s="80" customFormat="1" ht="11.25"/>
    <row r="112" s="80" customFormat="1" ht="11.25"/>
    <row r="113" s="80" customFormat="1" ht="11.25"/>
    <row r="114" s="80" customFormat="1" ht="11.25"/>
    <row r="115" s="80" customFormat="1" ht="11.25"/>
    <row r="116" s="80" customFormat="1" ht="11.25"/>
    <row r="117" s="80" customFormat="1" ht="11.25"/>
    <row r="118" s="80" customFormat="1" ht="11.25"/>
    <row r="119" s="80" customFormat="1" ht="11.25"/>
    <row r="120" s="80" customFormat="1" ht="11.25"/>
    <row r="121" s="80" customFormat="1" ht="11.25"/>
    <row r="122" s="80" customFormat="1" ht="11.25"/>
    <row r="123" s="80" customFormat="1" ht="11.25"/>
    <row r="124" s="80" customFormat="1" ht="11.25"/>
    <row r="125" s="80" customFormat="1" ht="11.25"/>
    <row r="126" s="80" customFormat="1" ht="11.25"/>
    <row r="127" s="80" customFormat="1" ht="11.25"/>
    <row r="128" s="80" customFormat="1" ht="11.25"/>
    <row r="129" s="80" customFormat="1" ht="11.25"/>
    <row r="130" s="80" customFormat="1" ht="11.25"/>
    <row r="131" s="80" customFormat="1" ht="11.25"/>
    <row r="132" s="80" customFormat="1" ht="11.25"/>
    <row r="133" s="80" customFormat="1" ht="11.25"/>
    <row r="134" s="80" customFormat="1" ht="11.25"/>
    <row r="135" s="80" customFormat="1" ht="11.25"/>
    <row r="136" s="80" customFormat="1" ht="11.25"/>
    <row r="137" s="80" customFormat="1" ht="11.25"/>
    <row r="138" s="80" customFormat="1" ht="11.25"/>
    <row r="139" s="80" customFormat="1" ht="11.25"/>
    <row r="140" s="80" customFormat="1" ht="11.25"/>
    <row r="141" s="80" customFormat="1" ht="11.25"/>
    <row r="142" s="80" customFormat="1" ht="11.25"/>
    <row r="143" s="80" customFormat="1" ht="11.25"/>
    <row r="144" s="80" customFormat="1" ht="11.25"/>
    <row r="145" s="80" customFormat="1" ht="11.25"/>
    <row r="146" s="80" customFormat="1" ht="11.25"/>
    <row r="147" s="80" customFormat="1" ht="11.25"/>
    <row r="148" s="80" customFormat="1" ht="11.25"/>
    <row r="149" s="80" customFormat="1" ht="11.25"/>
    <row r="150" s="80" customFormat="1" ht="11.25"/>
    <row r="151" s="80" customFormat="1" ht="11.25"/>
    <row r="152" s="80" customFormat="1" ht="11.25"/>
    <row r="153" s="80" customFormat="1" ht="11.25"/>
    <row r="154" s="80" customFormat="1" ht="11.25"/>
    <row r="155" s="80" customFormat="1" ht="11.25"/>
    <row r="156" s="80" customFormat="1" ht="11.25"/>
    <row r="157" s="80" customFormat="1" ht="11.25"/>
    <row r="158" s="80" customFormat="1" ht="11.25"/>
    <row r="159" s="80" customFormat="1" ht="11.25"/>
    <row r="160" s="80" customFormat="1" ht="11.25"/>
    <row r="161" s="80" customFormat="1" ht="11.25"/>
    <row r="162" s="80" customFormat="1" ht="11.25"/>
    <row r="163" s="80" customFormat="1" ht="11.25"/>
    <row r="164" s="80" customFormat="1" ht="11.25"/>
    <row r="165" s="80" customFormat="1" ht="11.25"/>
    <row r="166" s="80" customFormat="1" ht="11.25"/>
    <row r="167" s="80" customFormat="1" ht="11.25"/>
    <row r="168" s="80" customFormat="1" ht="11.25"/>
    <row r="169" s="80" customFormat="1" ht="11.25"/>
    <row r="170" s="80" customFormat="1" ht="11.25"/>
    <row r="171" s="80" customFormat="1" ht="11.25"/>
    <row r="172" s="80" customFormat="1" ht="11.25"/>
    <row r="173" s="80" customFormat="1" ht="11.25"/>
    <row r="174" s="80" customFormat="1" ht="11.25"/>
    <row r="175" s="80" customFormat="1" ht="11.25"/>
  </sheetData>
  <sheetProtection/>
  <mergeCells count="20">
    <mergeCell ref="C24:J24"/>
    <mergeCell ref="E26:I27"/>
    <mergeCell ref="I4:I5"/>
    <mergeCell ref="J4:J5"/>
    <mergeCell ref="K4:K5"/>
    <mergeCell ref="L4:L5"/>
    <mergeCell ref="E4:E5"/>
    <mergeCell ref="F4:F5"/>
    <mergeCell ref="G4:G5"/>
    <mergeCell ref="H4:H5"/>
    <mergeCell ref="O4:O5"/>
    <mergeCell ref="P4:P5"/>
    <mergeCell ref="M4:M5"/>
    <mergeCell ref="N4:N5"/>
    <mergeCell ref="A1:P1"/>
    <mergeCell ref="A2:O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5"/>
  <sheetViews>
    <sheetView showGridLines="0" tabSelected="1" zoomScalePageLayoutView="0" workbookViewId="0" topLeftCell="A1">
      <selection activeCell="A1" sqref="A1:P18"/>
    </sheetView>
  </sheetViews>
  <sheetFormatPr defaultColWidth="9.33203125" defaultRowHeight="11.25"/>
  <cols>
    <col min="1" max="1" width="14.5" style="0" customWidth="1"/>
    <col min="2" max="2" width="9.66015625" style="0" customWidth="1"/>
    <col min="3" max="15" width="5.5" style="0" customWidth="1"/>
    <col min="16" max="16" width="18.66015625" style="0" customWidth="1"/>
  </cols>
  <sheetData>
    <row r="1" spans="1:16" s="74" customFormat="1" ht="21" customHeight="1">
      <c r="A1" s="35" t="s">
        <v>235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ht="15" customHeight="1"/>
    <row r="3" spans="1:25" s="17" customFormat="1" ht="15" customHeight="1">
      <c r="A3" s="92" t="s">
        <v>166</v>
      </c>
      <c r="B3" s="102" t="s">
        <v>23</v>
      </c>
      <c r="C3" s="106" t="s">
        <v>5</v>
      </c>
      <c r="D3" s="106">
        <v>1</v>
      </c>
      <c r="E3" s="106">
        <v>2</v>
      </c>
      <c r="F3" s="106">
        <v>3</v>
      </c>
      <c r="G3" s="106">
        <v>4</v>
      </c>
      <c r="H3" s="106">
        <v>5</v>
      </c>
      <c r="I3" s="106">
        <v>6</v>
      </c>
      <c r="J3" s="106">
        <v>7</v>
      </c>
      <c r="K3" s="106">
        <v>8</v>
      </c>
      <c r="L3" s="106">
        <v>9</v>
      </c>
      <c r="M3" s="106">
        <v>10</v>
      </c>
      <c r="N3" s="106">
        <v>11</v>
      </c>
      <c r="O3" s="104" t="s">
        <v>106</v>
      </c>
      <c r="P3" s="106" t="s">
        <v>1</v>
      </c>
      <c r="R3"/>
      <c r="S3"/>
      <c r="T3"/>
      <c r="U3"/>
      <c r="V3"/>
      <c r="W3"/>
      <c r="X3"/>
      <c r="Y3"/>
    </row>
    <row r="4" spans="1:27" s="17" customFormat="1" ht="15" customHeight="1">
      <c r="A4" s="93"/>
      <c r="B4" s="10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5"/>
      <c r="P4" s="107"/>
      <c r="R4"/>
      <c r="S4"/>
      <c r="T4" s="74"/>
      <c r="U4" s="74"/>
      <c r="V4" s="74"/>
      <c r="W4" s="74"/>
      <c r="X4" s="74"/>
      <c r="Y4" s="74"/>
      <c r="Z4" s="74"/>
      <c r="AA4" s="74"/>
    </row>
    <row r="5" spans="1:27" s="10" customFormat="1" ht="13.5" customHeight="1">
      <c r="A5" s="23"/>
      <c r="B5" s="21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R5"/>
      <c r="S5"/>
      <c r="T5" s="74"/>
      <c r="U5" s="74"/>
      <c r="V5" s="74"/>
      <c r="W5" s="74"/>
      <c r="X5" s="74"/>
      <c r="Y5" s="74"/>
      <c r="Z5" s="74"/>
      <c r="AA5" s="74"/>
    </row>
    <row r="6" spans="1:27" s="17" customFormat="1" ht="15" customHeight="1">
      <c r="A6" s="38" t="s">
        <v>163</v>
      </c>
      <c r="B6" s="39" t="s">
        <v>24</v>
      </c>
      <c r="C6" s="45">
        <v>80</v>
      </c>
      <c r="D6" s="45">
        <v>73</v>
      </c>
      <c r="E6" s="45">
        <v>69</v>
      </c>
      <c r="F6" s="45">
        <v>76</v>
      </c>
      <c r="G6" s="45">
        <v>61</v>
      </c>
      <c r="H6" s="45">
        <v>54</v>
      </c>
      <c r="I6" s="45">
        <v>52</v>
      </c>
      <c r="J6" s="45">
        <v>59</v>
      </c>
      <c r="K6" s="45">
        <v>43</v>
      </c>
      <c r="L6" s="45">
        <v>48</v>
      </c>
      <c r="M6" s="45">
        <v>31</v>
      </c>
      <c r="N6" s="45">
        <v>39</v>
      </c>
      <c r="O6" s="45">
        <v>24</v>
      </c>
      <c r="P6" s="45">
        <f>SUM(C6:O6)</f>
        <v>709</v>
      </c>
      <c r="R6"/>
      <c r="S6"/>
      <c r="T6" s="74"/>
      <c r="U6" s="74"/>
      <c r="V6" s="74"/>
      <c r="W6" s="74"/>
      <c r="X6" s="74"/>
      <c r="Y6" s="74"/>
      <c r="Z6" s="74"/>
      <c r="AA6" s="74"/>
    </row>
    <row r="7" spans="1:27" s="10" customFormat="1" ht="12" customHeight="1">
      <c r="A7" s="23"/>
      <c r="B7" s="21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R7"/>
      <c r="S7"/>
      <c r="T7" s="74"/>
      <c r="U7" s="74"/>
      <c r="V7" s="74"/>
      <c r="W7" s="74"/>
      <c r="X7" s="74"/>
      <c r="Y7" s="74"/>
      <c r="Z7" s="74"/>
      <c r="AA7" s="74"/>
    </row>
    <row r="8" spans="1:25" s="17" customFormat="1" ht="15" customHeight="1">
      <c r="A8" s="38" t="s">
        <v>164</v>
      </c>
      <c r="B8" s="39" t="s">
        <v>24</v>
      </c>
      <c r="C8" s="45">
        <v>65</v>
      </c>
      <c r="D8" s="45">
        <v>66</v>
      </c>
      <c r="E8" s="45">
        <v>70</v>
      </c>
      <c r="F8" s="45">
        <v>55</v>
      </c>
      <c r="G8" s="45">
        <v>54</v>
      </c>
      <c r="H8" s="45">
        <v>43</v>
      </c>
      <c r="I8" s="45">
        <v>39</v>
      </c>
      <c r="J8" s="45">
        <v>47</v>
      </c>
      <c r="K8" s="45">
        <v>45</v>
      </c>
      <c r="L8" s="45">
        <v>38</v>
      </c>
      <c r="M8" s="45">
        <v>32</v>
      </c>
      <c r="N8" s="45">
        <v>51</v>
      </c>
      <c r="O8" s="45">
        <v>32</v>
      </c>
      <c r="P8" s="45">
        <f>SUM(C8:O8)</f>
        <v>637</v>
      </c>
      <c r="R8"/>
      <c r="S8"/>
      <c r="T8"/>
      <c r="U8"/>
      <c r="V8"/>
      <c r="W8"/>
      <c r="X8"/>
      <c r="Y8"/>
    </row>
    <row r="9" spans="1:25" s="10" customFormat="1" ht="11.25">
      <c r="A9" s="23"/>
      <c r="B9" s="21" t="s">
        <v>25</v>
      </c>
      <c r="C9" s="45" t="s">
        <v>9</v>
      </c>
      <c r="D9" s="45" t="s">
        <v>9</v>
      </c>
      <c r="E9" s="45" t="s">
        <v>9</v>
      </c>
      <c r="F9" s="45" t="s">
        <v>9</v>
      </c>
      <c r="G9" s="45" t="s">
        <v>9</v>
      </c>
      <c r="H9" s="45" t="s">
        <v>9</v>
      </c>
      <c r="I9" s="45" t="s">
        <v>9</v>
      </c>
      <c r="J9" s="45">
        <v>23</v>
      </c>
      <c r="K9" s="45">
        <v>26</v>
      </c>
      <c r="L9" s="45">
        <v>31</v>
      </c>
      <c r="M9" s="45">
        <v>31</v>
      </c>
      <c r="N9" s="45">
        <v>6</v>
      </c>
      <c r="O9" s="45">
        <v>16</v>
      </c>
      <c r="P9" s="45">
        <f>SUM(C9:O9)</f>
        <v>133</v>
      </c>
      <c r="R9"/>
      <c r="S9"/>
      <c r="T9"/>
      <c r="U9"/>
      <c r="V9"/>
      <c r="W9"/>
      <c r="X9"/>
      <c r="Y9"/>
    </row>
    <row r="10" spans="1:25" s="17" customFormat="1" ht="15" customHeight="1">
      <c r="A10" s="38"/>
      <c r="B10" s="39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R10"/>
      <c r="S10"/>
      <c r="T10"/>
      <c r="U10"/>
      <c r="V10"/>
      <c r="W10"/>
      <c r="X10"/>
      <c r="Y10"/>
    </row>
    <row r="11" spans="1:25" s="10" customFormat="1" ht="11.25">
      <c r="A11" s="23" t="s">
        <v>165</v>
      </c>
      <c r="B11" s="21" t="s">
        <v>24</v>
      </c>
      <c r="C11" s="45">
        <v>71</v>
      </c>
      <c r="D11" s="45">
        <v>88</v>
      </c>
      <c r="E11" s="45">
        <v>86</v>
      </c>
      <c r="F11" s="45">
        <v>58</v>
      </c>
      <c r="G11" s="45">
        <v>69</v>
      </c>
      <c r="H11" s="45">
        <v>69</v>
      </c>
      <c r="I11" s="45">
        <v>63</v>
      </c>
      <c r="J11" s="45">
        <v>79</v>
      </c>
      <c r="K11" s="45">
        <v>74</v>
      </c>
      <c r="L11" s="45">
        <v>56</v>
      </c>
      <c r="M11" s="45">
        <v>69</v>
      </c>
      <c r="N11" s="45">
        <v>57</v>
      </c>
      <c r="O11" s="45">
        <v>65</v>
      </c>
      <c r="P11" s="45">
        <f>SUM(C11:O11)</f>
        <v>904</v>
      </c>
      <c r="R11"/>
      <c r="S11"/>
      <c r="T11"/>
      <c r="U11"/>
      <c r="V11"/>
      <c r="W11"/>
      <c r="X11"/>
      <c r="Y11"/>
    </row>
    <row r="12" spans="1:25" s="10" customFormat="1" ht="11.25">
      <c r="A12" s="23"/>
      <c r="B12" s="21" t="s">
        <v>25</v>
      </c>
      <c r="C12" s="45" t="s">
        <v>9</v>
      </c>
      <c r="D12" s="45" t="s">
        <v>9</v>
      </c>
      <c r="E12" s="45" t="s">
        <v>9</v>
      </c>
      <c r="F12" s="45" t="s">
        <v>9</v>
      </c>
      <c r="G12" s="45" t="s">
        <v>9</v>
      </c>
      <c r="H12" s="45" t="s">
        <v>9</v>
      </c>
      <c r="I12" s="45" t="s">
        <v>9</v>
      </c>
      <c r="J12" s="45">
        <v>19</v>
      </c>
      <c r="K12" s="45">
        <v>20</v>
      </c>
      <c r="L12" s="45">
        <v>14</v>
      </c>
      <c r="M12" s="45">
        <v>15</v>
      </c>
      <c r="N12" s="45">
        <v>15</v>
      </c>
      <c r="O12" s="45">
        <v>12</v>
      </c>
      <c r="P12" s="45">
        <f>SUM(C12:O12)</f>
        <v>95</v>
      </c>
      <c r="R12"/>
      <c r="S12"/>
      <c r="T12"/>
      <c r="U12"/>
      <c r="V12"/>
      <c r="W12"/>
      <c r="X12"/>
      <c r="Y12"/>
    </row>
    <row r="13" spans="1:34" s="10" customFormat="1" ht="11.25">
      <c r="A13" s="23"/>
      <c r="B13" s="2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R13"/>
      <c r="S13"/>
      <c r="T13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7" customFormat="1" ht="15" customHeight="1">
      <c r="A14" s="38" t="s">
        <v>206</v>
      </c>
      <c r="B14" s="39" t="s">
        <v>24</v>
      </c>
      <c r="C14" s="45">
        <v>589</v>
      </c>
      <c r="D14" s="45">
        <v>554</v>
      </c>
      <c r="E14" s="45">
        <v>556</v>
      </c>
      <c r="F14" s="45">
        <v>536</v>
      </c>
      <c r="G14" s="45">
        <v>464</v>
      </c>
      <c r="H14" s="45">
        <v>455</v>
      </c>
      <c r="I14" s="45">
        <v>411</v>
      </c>
      <c r="J14" s="45">
        <v>444</v>
      </c>
      <c r="K14" s="45">
        <v>436</v>
      </c>
      <c r="L14" s="45">
        <v>378</v>
      </c>
      <c r="M14" s="45">
        <v>381</v>
      </c>
      <c r="N14" s="45">
        <v>346</v>
      </c>
      <c r="O14" s="45">
        <v>291</v>
      </c>
      <c r="P14" s="45">
        <f>SUM(C14:O14)</f>
        <v>5841</v>
      </c>
      <c r="R14"/>
      <c r="S14"/>
      <c r="T14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7" customFormat="1" ht="15" customHeight="1">
      <c r="A15" s="38"/>
      <c r="B15" s="39" t="s">
        <v>25</v>
      </c>
      <c r="C15" s="45" t="s">
        <v>9</v>
      </c>
      <c r="D15" s="45" t="s">
        <v>9</v>
      </c>
      <c r="E15" s="45" t="s">
        <v>9</v>
      </c>
      <c r="F15" s="45" t="s">
        <v>9</v>
      </c>
      <c r="G15" s="45" t="s">
        <v>9</v>
      </c>
      <c r="H15" s="45" t="s">
        <v>9</v>
      </c>
      <c r="I15" s="45" t="s">
        <v>9</v>
      </c>
      <c r="J15" s="45">
        <v>483</v>
      </c>
      <c r="K15" s="45">
        <v>422</v>
      </c>
      <c r="L15" s="45">
        <v>453</v>
      </c>
      <c r="M15" s="45">
        <v>279</v>
      </c>
      <c r="N15" s="45">
        <v>260</v>
      </c>
      <c r="O15" s="45">
        <v>271</v>
      </c>
      <c r="P15" s="45">
        <f>SUM(C15:O15)</f>
        <v>2168</v>
      </c>
      <c r="R15"/>
      <c r="S15"/>
      <c r="T1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s="10" customFormat="1" ht="11.25">
      <c r="A16" s="23"/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R16"/>
      <c r="S16"/>
      <c r="T16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s="17" customFormat="1" ht="15" customHeight="1">
      <c r="A17" s="42" t="s">
        <v>1</v>
      </c>
      <c r="B17" s="43" t="s">
        <v>24</v>
      </c>
      <c r="C17" s="87">
        <f aca="true" t="shared" si="0" ref="C17:P17">SUM(C14,C11,C8,C6)</f>
        <v>805</v>
      </c>
      <c r="D17" s="87">
        <f t="shared" si="0"/>
        <v>781</v>
      </c>
      <c r="E17" s="87">
        <f t="shared" si="0"/>
        <v>781</v>
      </c>
      <c r="F17" s="87">
        <f t="shared" si="0"/>
        <v>725</v>
      </c>
      <c r="G17" s="87">
        <f t="shared" si="0"/>
        <v>648</v>
      </c>
      <c r="H17" s="87">
        <f t="shared" si="0"/>
        <v>621</v>
      </c>
      <c r="I17" s="87">
        <f t="shared" si="0"/>
        <v>565</v>
      </c>
      <c r="J17" s="87">
        <f t="shared" si="0"/>
        <v>629</v>
      </c>
      <c r="K17" s="87">
        <f t="shared" si="0"/>
        <v>598</v>
      </c>
      <c r="L17" s="87">
        <f t="shared" si="0"/>
        <v>520</v>
      </c>
      <c r="M17" s="87">
        <f t="shared" si="0"/>
        <v>513</v>
      </c>
      <c r="N17" s="87">
        <f t="shared" si="0"/>
        <v>493</v>
      </c>
      <c r="O17" s="87">
        <f t="shared" si="0"/>
        <v>412</v>
      </c>
      <c r="P17" s="87">
        <f t="shared" si="0"/>
        <v>8091</v>
      </c>
      <c r="R17"/>
      <c r="S17"/>
      <c r="T17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s="17" customFormat="1" ht="15" customHeight="1">
      <c r="A18" s="32"/>
      <c r="B18" s="12" t="s">
        <v>25</v>
      </c>
      <c r="C18" s="25" t="s">
        <v>9</v>
      </c>
      <c r="D18" s="25" t="s">
        <v>9</v>
      </c>
      <c r="E18" s="25" t="s">
        <v>9</v>
      </c>
      <c r="F18" s="25" t="s">
        <v>9</v>
      </c>
      <c r="G18" s="25" t="s">
        <v>9</v>
      </c>
      <c r="H18" s="25" t="s">
        <v>9</v>
      </c>
      <c r="I18" s="25" t="s">
        <v>9</v>
      </c>
      <c r="J18" s="27">
        <f aca="true" t="shared" si="1" ref="J18:O18">SUM(J9,J15,J12)</f>
        <v>525</v>
      </c>
      <c r="K18" s="27">
        <f t="shared" si="1"/>
        <v>468</v>
      </c>
      <c r="L18" s="27">
        <f t="shared" si="1"/>
        <v>498</v>
      </c>
      <c r="M18" s="27">
        <f t="shared" si="1"/>
        <v>325</v>
      </c>
      <c r="N18" s="27">
        <f t="shared" si="1"/>
        <v>281</v>
      </c>
      <c r="O18" s="27">
        <f t="shared" si="1"/>
        <v>299</v>
      </c>
      <c r="P18" s="27">
        <f>SUM(P9+P12+P15)</f>
        <v>2396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3:34" ht="11.2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21:34" ht="11.25"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6:34" ht="11.25">
      <c r="P21" s="1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21:34" ht="11.25"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4" spans="28:33" ht="11.25">
      <c r="AB24" s="1"/>
      <c r="AC24" s="1"/>
      <c r="AD24" s="1"/>
      <c r="AE24" s="1"/>
      <c r="AF24" s="1"/>
      <c r="AG24" s="1"/>
    </row>
    <row r="25" spans="28:33" ht="11.25">
      <c r="AB25" s="1"/>
      <c r="AC25" s="1"/>
      <c r="AD25" s="1"/>
      <c r="AE25" s="1"/>
      <c r="AF25" s="1"/>
      <c r="AG25" s="1"/>
    </row>
  </sheetData>
  <sheetProtection/>
  <mergeCells count="16">
    <mergeCell ref="I3:I4"/>
    <mergeCell ref="J3:J4"/>
    <mergeCell ref="K3:K4"/>
    <mergeCell ref="N3:N4"/>
    <mergeCell ref="M3:M4"/>
    <mergeCell ref="L3:L4"/>
    <mergeCell ref="P3:P4"/>
    <mergeCell ref="O3:O4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P314"/>
  <sheetViews>
    <sheetView zoomScale="221" zoomScaleNormal="221" zoomScalePageLayoutView="0" workbookViewId="0" topLeftCell="A1">
      <selection activeCell="A1" sqref="A1"/>
    </sheetView>
  </sheetViews>
  <sheetFormatPr defaultColWidth="9.33203125" defaultRowHeight="11.25"/>
  <cols>
    <col min="1" max="1" width="32.83203125" style="10" customWidth="1"/>
    <col min="2" max="5" width="6.66015625" style="10" customWidth="1"/>
    <col min="6" max="6" width="2.66015625" style="10" customWidth="1"/>
    <col min="7" max="7" width="6.66015625" style="59" customWidth="1"/>
    <col min="8" max="8" width="7" style="59" customWidth="1"/>
    <col min="9" max="10" width="6.33203125" style="59" customWidth="1"/>
    <col min="11" max="11" width="2.66015625" style="10" customWidth="1"/>
    <col min="12" max="12" width="6.66015625" style="59" customWidth="1"/>
    <col min="13" max="13" width="7" style="59" customWidth="1"/>
    <col min="14" max="15" width="6.33203125" style="59" customWidth="1"/>
    <col min="16" max="16" width="19.5" style="10" customWidth="1"/>
    <col min="17" max="16384" width="9.33203125" style="10" customWidth="1"/>
  </cols>
  <sheetData>
    <row r="1" spans="1:16" s="75" customFormat="1" ht="14.25">
      <c r="A1" s="90" t="s">
        <v>228</v>
      </c>
      <c r="B1" s="90"/>
      <c r="C1" s="90"/>
      <c r="D1" s="90"/>
      <c r="E1" s="77"/>
      <c r="F1" s="77"/>
      <c r="G1" s="76"/>
      <c r="H1" s="76"/>
      <c r="I1" s="76"/>
      <c r="J1" s="76"/>
      <c r="K1" s="77"/>
      <c r="L1" s="76"/>
      <c r="M1" s="76"/>
      <c r="N1" s="76"/>
      <c r="O1" s="76"/>
      <c r="P1" s="10"/>
    </row>
    <row r="2" spans="1:11" ht="11.25">
      <c r="A2" s="8"/>
      <c r="B2" s="9"/>
      <c r="C2" s="9"/>
      <c r="D2" s="9"/>
      <c r="E2" s="9"/>
      <c r="F2" s="9"/>
      <c r="K2" s="9"/>
    </row>
    <row r="3" spans="1:15" ht="11.25">
      <c r="A3" s="92" t="s">
        <v>26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1.25">
      <c r="A4" s="119"/>
      <c r="B4" s="118" t="s">
        <v>187</v>
      </c>
      <c r="C4" s="118"/>
      <c r="D4" s="118"/>
      <c r="E4" s="118"/>
      <c r="F4" s="26"/>
      <c r="G4" s="118" t="s">
        <v>192</v>
      </c>
      <c r="H4" s="118"/>
      <c r="I4" s="118"/>
      <c r="J4" s="118"/>
      <c r="K4" s="26"/>
      <c r="L4" s="118" t="s">
        <v>220</v>
      </c>
      <c r="M4" s="118"/>
      <c r="N4" s="118"/>
      <c r="O4" s="118"/>
    </row>
    <row r="5" spans="1:15" ht="11.25">
      <c r="A5" s="93"/>
      <c r="B5" s="27" t="s">
        <v>28</v>
      </c>
      <c r="C5" s="27" t="s">
        <v>14</v>
      </c>
      <c r="D5" s="27" t="s">
        <v>29</v>
      </c>
      <c r="E5" s="27" t="s">
        <v>1</v>
      </c>
      <c r="F5" s="27"/>
      <c r="G5" s="27" t="s">
        <v>28</v>
      </c>
      <c r="H5" s="27" t="s">
        <v>15</v>
      </c>
      <c r="I5" s="27" t="s">
        <v>29</v>
      </c>
      <c r="J5" s="27" t="s">
        <v>1</v>
      </c>
      <c r="K5" s="27"/>
      <c r="L5" s="27" t="s">
        <v>28</v>
      </c>
      <c r="M5" s="27" t="s">
        <v>15</v>
      </c>
      <c r="N5" s="27" t="s">
        <v>29</v>
      </c>
      <c r="O5" s="27" t="s">
        <v>1</v>
      </c>
    </row>
    <row r="6" spans="1:11" ht="11.25">
      <c r="A6" s="51"/>
      <c r="B6" s="51"/>
      <c r="C6" s="51"/>
      <c r="D6" s="51"/>
      <c r="E6" s="51"/>
      <c r="F6" s="51"/>
      <c r="K6" s="51"/>
    </row>
    <row r="7" spans="1:11" ht="11.25">
      <c r="A7" s="52" t="s">
        <v>6</v>
      </c>
      <c r="B7" s="51"/>
      <c r="C7" s="51"/>
      <c r="D7" s="51"/>
      <c r="E7" s="51"/>
      <c r="F7" s="51"/>
      <c r="K7" s="51"/>
    </row>
    <row r="8" spans="1:15" ht="9.75" customHeight="1">
      <c r="A8" s="51" t="s">
        <v>30</v>
      </c>
      <c r="B8" s="53">
        <v>72</v>
      </c>
      <c r="C8" s="53">
        <v>664</v>
      </c>
      <c r="D8" s="53">
        <v>817</v>
      </c>
      <c r="E8" s="53">
        <v>1481</v>
      </c>
      <c r="F8" s="59"/>
      <c r="G8" s="59">
        <v>54</v>
      </c>
      <c r="H8" s="59">
        <v>598</v>
      </c>
      <c r="I8" s="59">
        <v>836</v>
      </c>
      <c r="J8" s="59">
        <v>1434</v>
      </c>
      <c r="K8" s="59"/>
      <c r="L8" s="59">
        <v>1</v>
      </c>
      <c r="M8" s="59">
        <v>2</v>
      </c>
      <c r="N8" s="59">
        <v>0</v>
      </c>
      <c r="O8" s="59">
        <v>2</v>
      </c>
    </row>
    <row r="9" spans="1:15" ht="9.75" customHeight="1">
      <c r="A9" s="64" t="s">
        <v>193</v>
      </c>
      <c r="B9" s="59" t="s">
        <v>9</v>
      </c>
      <c r="C9" s="59" t="s">
        <v>9</v>
      </c>
      <c r="D9" s="59" t="s">
        <v>9</v>
      </c>
      <c r="E9" s="59" t="s">
        <v>9</v>
      </c>
      <c r="F9" s="59"/>
      <c r="G9" s="59">
        <v>1</v>
      </c>
      <c r="H9" s="59">
        <v>14</v>
      </c>
      <c r="I9" s="59">
        <v>9</v>
      </c>
      <c r="J9" s="59">
        <v>23</v>
      </c>
      <c r="K9" s="59"/>
      <c r="L9" s="59">
        <v>1</v>
      </c>
      <c r="M9" s="59">
        <v>14</v>
      </c>
      <c r="N9" s="59">
        <v>9</v>
      </c>
      <c r="O9" s="59">
        <v>23</v>
      </c>
    </row>
    <row r="10" spans="1:15" ht="9.75" customHeight="1">
      <c r="A10" s="64" t="s">
        <v>188</v>
      </c>
      <c r="B10" s="59">
        <v>53</v>
      </c>
      <c r="C10" s="59">
        <v>561</v>
      </c>
      <c r="D10" s="59">
        <v>627</v>
      </c>
      <c r="E10" s="59">
        <v>1188</v>
      </c>
      <c r="F10" s="59"/>
      <c r="G10" s="53">
        <v>31</v>
      </c>
      <c r="H10" s="53">
        <v>471</v>
      </c>
      <c r="I10" s="53">
        <v>585</v>
      </c>
      <c r="J10" s="53">
        <v>1056</v>
      </c>
      <c r="K10" s="59"/>
      <c r="L10" s="53">
        <v>35</v>
      </c>
      <c r="M10" s="53">
        <v>476</v>
      </c>
      <c r="N10" s="53">
        <v>573</v>
      </c>
      <c r="O10" s="53">
        <v>1049</v>
      </c>
    </row>
    <row r="11" spans="1:172" ht="9.75" customHeight="1">
      <c r="A11" s="64" t="s">
        <v>223</v>
      </c>
      <c r="B11" s="59" t="s">
        <v>9</v>
      </c>
      <c r="C11" s="59" t="s">
        <v>9</v>
      </c>
      <c r="D11" s="59" t="s">
        <v>9</v>
      </c>
      <c r="E11" s="59" t="s">
        <v>9</v>
      </c>
      <c r="F11" s="59"/>
      <c r="G11" s="59" t="s">
        <v>9</v>
      </c>
      <c r="H11" s="59" t="s">
        <v>9</v>
      </c>
      <c r="I11" s="59" t="s">
        <v>9</v>
      </c>
      <c r="J11" s="59" t="s">
        <v>9</v>
      </c>
      <c r="K11" s="59"/>
      <c r="L11" s="53">
        <v>42</v>
      </c>
      <c r="M11" s="53">
        <v>858</v>
      </c>
      <c r="N11" s="53">
        <v>989</v>
      </c>
      <c r="O11" s="53">
        <v>1847</v>
      </c>
      <c r="AU11" s="10">
        <v>573</v>
      </c>
      <c r="AV11" s="10">
        <v>1049</v>
      </c>
      <c r="AW11" s="10">
        <v>35</v>
      </c>
      <c r="AX11" s="10">
        <v>476</v>
      </c>
      <c r="AY11" s="10">
        <v>573</v>
      </c>
      <c r="AZ11" s="10">
        <v>1049</v>
      </c>
      <c r="BA11" s="10">
        <v>35</v>
      </c>
      <c r="BB11" s="10">
        <v>476</v>
      </c>
      <c r="BC11" s="10">
        <v>573</v>
      </c>
      <c r="BD11" s="10">
        <v>1049</v>
      </c>
      <c r="BE11" s="10">
        <v>35</v>
      </c>
      <c r="BF11" s="10">
        <v>476</v>
      </c>
      <c r="BG11" s="10">
        <v>573</v>
      </c>
      <c r="BH11" s="10">
        <v>1049</v>
      </c>
      <c r="BI11" s="10">
        <v>35</v>
      </c>
      <c r="BJ11" s="10">
        <v>476</v>
      </c>
      <c r="BK11" s="10">
        <v>573</v>
      </c>
      <c r="BL11" s="10">
        <v>1049</v>
      </c>
      <c r="BM11" s="10">
        <v>35</v>
      </c>
      <c r="BN11" s="10">
        <v>476</v>
      </c>
      <c r="BO11" s="10">
        <v>573</v>
      </c>
      <c r="BP11" s="10">
        <v>1049</v>
      </c>
      <c r="BQ11" s="10">
        <v>35</v>
      </c>
      <c r="BR11" s="10">
        <v>476</v>
      </c>
      <c r="BS11" s="10">
        <v>573</v>
      </c>
      <c r="BT11" s="10">
        <v>1049</v>
      </c>
      <c r="BU11" s="10">
        <v>35</v>
      </c>
      <c r="BV11" s="10">
        <v>476</v>
      </c>
      <c r="BW11" s="10">
        <v>573</v>
      </c>
      <c r="BX11" s="10">
        <v>1049</v>
      </c>
      <c r="BY11" s="10">
        <v>35</v>
      </c>
      <c r="BZ11" s="10">
        <v>476</v>
      </c>
      <c r="CA11" s="10">
        <v>573</v>
      </c>
      <c r="CB11" s="10">
        <v>1049</v>
      </c>
      <c r="CC11" s="10">
        <v>35</v>
      </c>
      <c r="CD11" s="10">
        <v>476</v>
      </c>
      <c r="CE11" s="10">
        <v>573</v>
      </c>
      <c r="CF11" s="10">
        <v>1049</v>
      </c>
      <c r="CG11" s="10">
        <v>35</v>
      </c>
      <c r="CH11" s="10">
        <v>476</v>
      </c>
      <c r="CI11" s="10">
        <v>573</v>
      </c>
      <c r="CJ11" s="10">
        <v>1049</v>
      </c>
      <c r="CK11" s="10">
        <v>35</v>
      </c>
      <c r="CL11" s="10">
        <v>476</v>
      </c>
      <c r="CM11" s="10">
        <v>573</v>
      </c>
      <c r="CN11" s="10">
        <v>1049</v>
      </c>
      <c r="CO11" s="10">
        <v>35</v>
      </c>
      <c r="CP11" s="10">
        <v>476</v>
      </c>
      <c r="CQ11" s="10">
        <v>573</v>
      </c>
      <c r="CR11" s="10">
        <v>1049</v>
      </c>
      <c r="CS11" s="10">
        <v>35</v>
      </c>
      <c r="CT11" s="10">
        <v>476</v>
      </c>
      <c r="CU11" s="10">
        <v>573</v>
      </c>
      <c r="CV11" s="10">
        <v>1049</v>
      </c>
      <c r="CW11" s="10">
        <v>35</v>
      </c>
      <c r="CX11" s="10">
        <v>476</v>
      </c>
      <c r="CY11" s="10">
        <v>573</v>
      </c>
      <c r="CZ11" s="10">
        <v>1049</v>
      </c>
      <c r="DA11" s="10">
        <v>35</v>
      </c>
      <c r="DB11" s="10">
        <v>476</v>
      </c>
      <c r="DC11" s="10">
        <v>573</v>
      </c>
      <c r="DD11" s="10">
        <v>1049</v>
      </c>
      <c r="DE11" s="10">
        <v>35</v>
      </c>
      <c r="DF11" s="10">
        <v>476</v>
      </c>
      <c r="DG11" s="10">
        <v>573</v>
      </c>
      <c r="DH11" s="10">
        <v>1049</v>
      </c>
      <c r="DI11" s="10">
        <v>35</v>
      </c>
      <c r="DJ11" s="10">
        <v>476</v>
      </c>
      <c r="DK11" s="10">
        <v>573</v>
      </c>
      <c r="DL11" s="10">
        <v>1049</v>
      </c>
      <c r="DM11" s="10">
        <v>35</v>
      </c>
      <c r="DN11" s="10">
        <v>476</v>
      </c>
      <c r="DO11" s="10">
        <v>573</v>
      </c>
      <c r="DP11" s="10">
        <v>1049</v>
      </c>
      <c r="DQ11" s="10">
        <v>35</v>
      </c>
      <c r="DR11" s="10">
        <v>476</v>
      </c>
      <c r="DS11" s="10">
        <v>573</v>
      </c>
      <c r="DT11" s="10">
        <v>1049</v>
      </c>
      <c r="DU11" s="10">
        <v>35</v>
      </c>
      <c r="DV11" s="10">
        <v>476</v>
      </c>
      <c r="DW11" s="10">
        <v>573</v>
      </c>
      <c r="DX11" s="10">
        <v>1049</v>
      </c>
      <c r="DY11" s="10">
        <v>35</v>
      </c>
      <c r="DZ11" s="10">
        <v>476</v>
      </c>
      <c r="EA11" s="10">
        <v>573</v>
      </c>
      <c r="EB11" s="10">
        <v>1049</v>
      </c>
      <c r="EC11" s="10">
        <v>35</v>
      </c>
      <c r="ED11" s="10">
        <v>476</v>
      </c>
      <c r="EE11" s="10">
        <v>573</v>
      </c>
      <c r="EF11" s="10">
        <v>1049</v>
      </c>
      <c r="EG11" s="10">
        <v>35</v>
      </c>
      <c r="EH11" s="10">
        <v>476</v>
      </c>
      <c r="EI11" s="10">
        <v>573</v>
      </c>
      <c r="EJ11" s="10">
        <v>1049</v>
      </c>
      <c r="EK11" s="10">
        <v>35</v>
      </c>
      <c r="EL11" s="10">
        <v>476</v>
      </c>
      <c r="EM11" s="10">
        <v>573</v>
      </c>
      <c r="EN11" s="10">
        <v>1049</v>
      </c>
      <c r="EO11" s="10">
        <v>35</v>
      </c>
      <c r="EP11" s="10">
        <v>476</v>
      </c>
      <c r="EQ11" s="10">
        <v>573</v>
      </c>
      <c r="ER11" s="10">
        <v>1049</v>
      </c>
      <c r="ES11" s="10">
        <v>35</v>
      </c>
      <c r="ET11" s="10">
        <v>476</v>
      </c>
      <c r="EU11" s="10">
        <v>573</v>
      </c>
      <c r="EV11" s="10">
        <v>1049</v>
      </c>
      <c r="EW11" s="10">
        <v>35</v>
      </c>
      <c r="EX11" s="10">
        <v>476</v>
      </c>
      <c r="EY11" s="10">
        <v>573</v>
      </c>
      <c r="EZ11" s="10">
        <v>1049</v>
      </c>
      <c r="FA11" s="10">
        <v>35</v>
      </c>
      <c r="FB11" s="10">
        <v>476</v>
      </c>
      <c r="FC11" s="10">
        <v>573</v>
      </c>
      <c r="FD11" s="10">
        <v>1049</v>
      </c>
      <c r="FE11" s="10">
        <v>35</v>
      </c>
      <c r="FF11" s="10">
        <v>476</v>
      </c>
      <c r="FG11" s="10">
        <v>573</v>
      </c>
      <c r="FH11" s="10">
        <v>1049</v>
      </c>
      <c r="FI11" s="10">
        <v>35</v>
      </c>
      <c r="FJ11" s="10">
        <v>476</v>
      </c>
      <c r="FK11" s="10">
        <v>573</v>
      </c>
      <c r="FL11" s="10">
        <v>1049</v>
      </c>
      <c r="FM11" s="10">
        <v>35</v>
      </c>
      <c r="FN11" s="10">
        <v>476</v>
      </c>
      <c r="FO11" s="10">
        <v>573</v>
      </c>
      <c r="FP11" s="10">
        <v>1049</v>
      </c>
    </row>
    <row r="12" spans="1:15" ht="9.75" customHeight="1">
      <c r="A12" s="64" t="s">
        <v>222</v>
      </c>
      <c r="B12" s="59" t="s">
        <v>9</v>
      </c>
      <c r="C12" s="59" t="s">
        <v>9</v>
      </c>
      <c r="D12" s="59" t="s">
        <v>9</v>
      </c>
      <c r="E12" s="59" t="s">
        <v>9</v>
      </c>
      <c r="F12" s="59"/>
      <c r="G12" s="59" t="s">
        <v>9</v>
      </c>
      <c r="H12" s="59" t="s">
        <v>9</v>
      </c>
      <c r="I12" s="59" t="s">
        <v>9</v>
      </c>
      <c r="J12" s="59" t="s">
        <v>9</v>
      </c>
      <c r="K12" s="59"/>
      <c r="L12" s="53">
        <v>50</v>
      </c>
      <c r="M12" s="53">
        <v>644</v>
      </c>
      <c r="N12" s="53">
        <v>883</v>
      </c>
      <c r="O12" s="53">
        <v>1527</v>
      </c>
    </row>
    <row r="13" spans="1:15" ht="9.75" customHeight="1">
      <c r="A13" s="64"/>
      <c r="B13" s="59"/>
      <c r="C13" s="59"/>
      <c r="D13" s="59"/>
      <c r="E13" s="59"/>
      <c r="F13" s="59"/>
      <c r="G13" s="53"/>
      <c r="H13" s="53"/>
      <c r="I13" s="53"/>
      <c r="J13" s="53"/>
      <c r="K13" s="59"/>
      <c r="L13" s="53"/>
      <c r="M13" s="53"/>
      <c r="N13" s="53"/>
      <c r="O13" s="53"/>
    </row>
    <row r="14" spans="1:11" ht="11.25">
      <c r="A14" s="52" t="s">
        <v>152</v>
      </c>
      <c r="B14" s="53"/>
      <c r="C14" s="53"/>
      <c r="D14" s="53"/>
      <c r="E14" s="53"/>
      <c r="F14" s="59"/>
      <c r="K14" s="59"/>
    </row>
    <row r="15" spans="1:15" ht="9.75" customHeight="1">
      <c r="A15" s="51" t="s">
        <v>110</v>
      </c>
      <c r="B15" s="53">
        <v>42</v>
      </c>
      <c r="C15" s="53">
        <v>875</v>
      </c>
      <c r="D15" s="53">
        <v>749</v>
      </c>
      <c r="E15" s="53">
        <v>1624</v>
      </c>
      <c r="F15" s="59"/>
      <c r="G15" s="59">
        <v>40</v>
      </c>
      <c r="H15" s="59">
        <v>744</v>
      </c>
      <c r="I15" s="59">
        <v>618</v>
      </c>
      <c r="J15" s="59">
        <v>1362</v>
      </c>
      <c r="K15" s="59"/>
      <c r="L15" s="59">
        <v>42</v>
      </c>
      <c r="M15" s="59">
        <v>790</v>
      </c>
      <c r="N15" s="59">
        <v>683</v>
      </c>
      <c r="O15" s="59">
        <v>1473</v>
      </c>
    </row>
    <row r="16" spans="1:15" ht="9.75" customHeight="1">
      <c r="A16" s="51" t="s">
        <v>31</v>
      </c>
      <c r="B16" s="53">
        <v>115</v>
      </c>
      <c r="C16" s="53">
        <v>2230</v>
      </c>
      <c r="D16" s="53">
        <v>2265</v>
      </c>
      <c r="E16" s="53">
        <v>4495</v>
      </c>
      <c r="F16" s="59"/>
      <c r="G16" s="59">
        <v>106</v>
      </c>
      <c r="H16" s="59">
        <v>2121</v>
      </c>
      <c r="I16" s="59">
        <v>2201</v>
      </c>
      <c r="J16" s="59">
        <v>4322</v>
      </c>
      <c r="K16" s="59"/>
      <c r="L16" s="59">
        <v>110</v>
      </c>
      <c r="M16" s="59">
        <v>2288</v>
      </c>
      <c r="N16" s="59">
        <v>2292</v>
      </c>
      <c r="O16" s="59">
        <v>4580</v>
      </c>
    </row>
    <row r="17" spans="1:15" ht="9.75" customHeight="1">
      <c r="A17" s="51" t="s">
        <v>32</v>
      </c>
      <c r="B17" s="53">
        <v>88</v>
      </c>
      <c r="C17" s="53">
        <v>450</v>
      </c>
      <c r="D17" s="53">
        <v>208</v>
      </c>
      <c r="E17" s="53">
        <v>658</v>
      </c>
      <c r="F17" s="59"/>
      <c r="G17" s="59">
        <v>81</v>
      </c>
      <c r="H17" s="59">
        <v>457</v>
      </c>
      <c r="I17" s="59">
        <v>245</v>
      </c>
      <c r="J17" s="59">
        <v>702</v>
      </c>
      <c r="K17" s="59"/>
      <c r="L17" s="59">
        <v>89</v>
      </c>
      <c r="M17" s="59">
        <v>527</v>
      </c>
      <c r="N17" s="59">
        <v>294</v>
      </c>
      <c r="O17" s="59">
        <v>821</v>
      </c>
    </row>
    <row r="18" spans="1:15" ht="9.75" customHeight="1">
      <c r="A18" s="51" t="s">
        <v>33</v>
      </c>
      <c r="B18" s="53">
        <v>110</v>
      </c>
      <c r="C18" s="53">
        <v>1956</v>
      </c>
      <c r="D18" s="53">
        <v>2169</v>
      </c>
      <c r="E18" s="53">
        <v>4125</v>
      </c>
      <c r="F18" s="59"/>
      <c r="G18" s="59">
        <v>110</v>
      </c>
      <c r="H18" s="59">
        <v>2056</v>
      </c>
      <c r="I18" s="59">
        <v>2107</v>
      </c>
      <c r="J18" s="59">
        <v>4163</v>
      </c>
      <c r="K18" s="59"/>
      <c r="L18" s="59">
        <v>107</v>
      </c>
      <c r="M18" s="59">
        <v>2047</v>
      </c>
      <c r="N18" s="59">
        <v>2160</v>
      </c>
      <c r="O18" s="59">
        <v>4207</v>
      </c>
    </row>
    <row r="19" spans="1:15" ht="9.75" customHeight="1">
      <c r="A19" s="51" t="s">
        <v>34</v>
      </c>
      <c r="B19" s="53">
        <v>84</v>
      </c>
      <c r="C19" s="53">
        <v>559</v>
      </c>
      <c r="D19" s="53">
        <v>277</v>
      </c>
      <c r="E19" s="53">
        <v>836</v>
      </c>
      <c r="F19" s="59"/>
      <c r="G19" s="59">
        <v>93</v>
      </c>
      <c r="H19" s="59">
        <v>507</v>
      </c>
      <c r="I19" s="59">
        <v>266</v>
      </c>
      <c r="J19" s="59">
        <v>773</v>
      </c>
      <c r="K19" s="59"/>
      <c r="L19" s="59">
        <v>82</v>
      </c>
      <c r="M19" s="59">
        <v>487</v>
      </c>
      <c r="N19" s="59">
        <v>278</v>
      </c>
      <c r="O19" s="59">
        <v>765</v>
      </c>
    </row>
    <row r="20" spans="1:15" ht="9.75" customHeight="1">
      <c r="A20" s="51" t="s">
        <v>35</v>
      </c>
      <c r="B20" s="53">
        <v>117</v>
      </c>
      <c r="C20" s="53">
        <v>1869</v>
      </c>
      <c r="D20" s="53">
        <v>2151</v>
      </c>
      <c r="E20" s="53">
        <v>4020</v>
      </c>
      <c r="F20" s="59"/>
      <c r="G20" s="59">
        <v>108</v>
      </c>
      <c r="H20" s="59">
        <v>1890</v>
      </c>
      <c r="I20" s="59">
        <v>2104</v>
      </c>
      <c r="J20" s="59">
        <v>3994</v>
      </c>
      <c r="K20" s="59"/>
      <c r="L20" s="59">
        <v>107</v>
      </c>
      <c r="M20" s="59">
        <v>2030</v>
      </c>
      <c r="N20" s="59">
        <v>2151</v>
      </c>
      <c r="O20" s="59">
        <v>4181</v>
      </c>
    </row>
    <row r="21" spans="1:15" ht="9.75" customHeight="1">
      <c r="A21" s="51" t="s">
        <v>36</v>
      </c>
      <c r="B21" s="53">
        <v>94</v>
      </c>
      <c r="C21" s="53">
        <v>558</v>
      </c>
      <c r="D21" s="53">
        <v>275</v>
      </c>
      <c r="E21" s="53">
        <v>833</v>
      </c>
      <c r="F21" s="59"/>
      <c r="G21" s="59">
        <v>95</v>
      </c>
      <c r="H21" s="59">
        <v>598</v>
      </c>
      <c r="I21" s="59">
        <v>288</v>
      </c>
      <c r="J21" s="59">
        <v>886</v>
      </c>
      <c r="K21" s="59"/>
      <c r="L21" s="59">
        <v>90</v>
      </c>
      <c r="M21" s="59">
        <v>530</v>
      </c>
      <c r="N21" s="59">
        <v>282</v>
      </c>
      <c r="O21" s="59">
        <v>812</v>
      </c>
    </row>
    <row r="22" spans="1:15" ht="9.75" customHeight="1">
      <c r="A22" s="51" t="s">
        <v>95</v>
      </c>
      <c r="B22" s="53">
        <v>1</v>
      </c>
      <c r="C22" s="53">
        <v>12</v>
      </c>
      <c r="D22" s="53">
        <v>7</v>
      </c>
      <c r="E22" s="53">
        <v>19</v>
      </c>
      <c r="F22" s="59"/>
      <c r="G22" s="59">
        <v>1</v>
      </c>
      <c r="H22" s="59">
        <v>8</v>
      </c>
      <c r="I22" s="59">
        <v>26</v>
      </c>
      <c r="J22" s="59">
        <v>34</v>
      </c>
      <c r="K22" s="59"/>
      <c r="L22" s="59">
        <v>1</v>
      </c>
      <c r="M22" s="59">
        <v>14</v>
      </c>
      <c r="N22" s="59">
        <v>42</v>
      </c>
      <c r="O22" s="59">
        <v>56</v>
      </c>
    </row>
    <row r="23" spans="1:15" ht="9.75" customHeight="1">
      <c r="A23" s="51" t="s">
        <v>96</v>
      </c>
      <c r="B23" s="53">
        <v>1</v>
      </c>
      <c r="C23" s="53">
        <v>8</v>
      </c>
      <c r="D23" s="53">
        <v>7</v>
      </c>
      <c r="E23" s="53">
        <v>15</v>
      </c>
      <c r="F23" s="59"/>
      <c r="G23" s="59">
        <v>1</v>
      </c>
      <c r="H23" s="59">
        <v>22</v>
      </c>
      <c r="I23" s="59">
        <v>14</v>
      </c>
      <c r="J23" s="59">
        <v>36</v>
      </c>
      <c r="K23" s="59"/>
      <c r="L23" s="59">
        <v>1</v>
      </c>
      <c r="M23" s="59">
        <v>2</v>
      </c>
      <c r="N23" s="59">
        <v>16</v>
      </c>
      <c r="O23" s="59">
        <v>18</v>
      </c>
    </row>
    <row r="24" spans="1:15" ht="9.75" customHeight="1">
      <c r="A24" s="51" t="s">
        <v>37</v>
      </c>
      <c r="B24" s="53">
        <v>3</v>
      </c>
      <c r="C24" s="53">
        <v>11</v>
      </c>
      <c r="D24" s="53">
        <v>12</v>
      </c>
      <c r="E24" s="53">
        <v>23</v>
      </c>
      <c r="F24" s="59"/>
      <c r="G24" s="59">
        <v>3</v>
      </c>
      <c r="H24" s="59">
        <v>15</v>
      </c>
      <c r="I24" s="59">
        <v>18</v>
      </c>
      <c r="J24" s="59">
        <v>33</v>
      </c>
      <c r="K24" s="59"/>
      <c r="L24" s="59">
        <v>3</v>
      </c>
      <c r="M24" s="59">
        <v>24</v>
      </c>
      <c r="N24" s="59">
        <v>16</v>
      </c>
      <c r="O24" s="59">
        <v>40</v>
      </c>
    </row>
    <row r="25" spans="1:15" ht="9.75" customHeight="1">
      <c r="A25" s="51" t="s">
        <v>38</v>
      </c>
      <c r="B25" s="53">
        <v>3</v>
      </c>
      <c r="C25" s="53">
        <v>17</v>
      </c>
      <c r="D25" s="53">
        <v>11</v>
      </c>
      <c r="E25" s="53">
        <v>28</v>
      </c>
      <c r="F25" s="59"/>
      <c r="G25" s="59">
        <v>3</v>
      </c>
      <c r="H25" s="59">
        <v>13</v>
      </c>
      <c r="I25" s="59">
        <v>12</v>
      </c>
      <c r="J25" s="59">
        <v>25</v>
      </c>
      <c r="K25" s="59"/>
      <c r="L25" s="59">
        <v>3</v>
      </c>
      <c r="M25" s="59">
        <v>15</v>
      </c>
      <c r="N25" s="59">
        <v>9</v>
      </c>
      <c r="O25" s="59">
        <v>24</v>
      </c>
    </row>
    <row r="26" spans="1:15" ht="9.75" customHeight="1">
      <c r="A26" s="51" t="s">
        <v>139</v>
      </c>
      <c r="B26" s="53">
        <v>2</v>
      </c>
      <c r="C26" s="53">
        <v>18</v>
      </c>
      <c r="D26" s="53">
        <v>10</v>
      </c>
      <c r="E26" s="53">
        <v>28</v>
      </c>
      <c r="F26" s="59"/>
      <c r="G26" s="59">
        <v>3</v>
      </c>
      <c r="H26" s="59">
        <v>12</v>
      </c>
      <c r="I26" s="59">
        <v>15</v>
      </c>
      <c r="J26" s="59">
        <v>27</v>
      </c>
      <c r="K26" s="59"/>
      <c r="L26" s="59">
        <v>3</v>
      </c>
      <c r="M26" s="59">
        <v>8</v>
      </c>
      <c r="N26" s="59">
        <v>13</v>
      </c>
      <c r="O26" s="59">
        <v>21</v>
      </c>
    </row>
    <row r="27" spans="1:15" ht="9.75" customHeight="1">
      <c r="A27" s="51" t="s">
        <v>130</v>
      </c>
      <c r="B27" s="53">
        <v>25</v>
      </c>
      <c r="C27" s="53">
        <v>206</v>
      </c>
      <c r="D27" s="53">
        <v>97</v>
      </c>
      <c r="E27" s="53">
        <v>303</v>
      </c>
      <c r="F27" s="59"/>
      <c r="G27" s="59">
        <v>31</v>
      </c>
      <c r="H27" s="59">
        <v>202</v>
      </c>
      <c r="I27" s="59">
        <v>100</v>
      </c>
      <c r="J27" s="59">
        <v>302</v>
      </c>
      <c r="K27" s="59"/>
      <c r="L27" s="59">
        <v>28</v>
      </c>
      <c r="M27" s="59">
        <v>225</v>
      </c>
      <c r="N27" s="59">
        <v>114</v>
      </c>
      <c r="O27" s="59">
        <v>339</v>
      </c>
    </row>
    <row r="28" spans="1:15" ht="9.75" customHeight="1">
      <c r="A28" s="51" t="s">
        <v>97</v>
      </c>
      <c r="B28" s="53">
        <v>6</v>
      </c>
      <c r="C28" s="53">
        <v>74</v>
      </c>
      <c r="D28" s="53">
        <v>80</v>
      </c>
      <c r="E28" s="53">
        <v>154</v>
      </c>
      <c r="F28" s="59"/>
      <c r="G28" s="59">
        <v>4</v>
      </c>
      <c r="H28" s="59">
        <v>103</v>
      </c>
      <c r="I28" s="59">
        <v>61</v>
      </c>
      <c r="J28" s="59">
        <v>164</v>
      </c>
      <c r="K28" s="59"/>
      <c r="L28" s="59">
        <v>4</v>
      </c>
      <c r="M28" s="59">
        <v>93</v>
      </c>
      <c r="N28" s="59">
        <v>76</v>
      </c>
      <c r="O28" s="59">
        <v>169</v>
      </c>
    </row>
    <row r="29" spans="1:15" ht="9.75" customHeight="1">
      <c r="A29" s="51" t="s">
        <v>40</v>
      </c>
      <c r="B29" s="53">
        <v>9</v>
      </c>
      <c r="C29" s="53">
        <v>124</v>
      </c>
      <c r="D29" s="53">
        <v>148</v>
      </c>
      <c r="E29" s="53">
        <v>272</v>
      </c>
      <c r="F29" s="59"/>
      <c r="G29" s="59">
        <v>9</v>
      </c>
      <c r="H29" s="59">
        <v>149</v>
      </c>
      <c r="I29" s="59">
        <v>164</v>
      </c>
      <c r="J29" s="59">
        <v>313</v>
      </c>
      <c r="K29" s="59"/>
      <c r="L29" s="59">
        <v>10</v>
      </c>
      <c r="M29" s="59">
        <v>96</v>
      </c>
      <c r="N29" s="59">
        <v>164</v>
      </c>
      <c r="O29" s="59">
        <v>260</v>
      </c>
    </row>
    <row r="30" spans="1:15" ht="9.75" customHeight="1">
      <c r="A30" s="51" t="s">
        <v>39</v>
      </c>
      <c r="B30" s="53">
        <v>73</v>
      </c>
      <c r="C30" s="53">
        <v>946</v>
      </c>
      <c r="D30" s="53">
        <v>956</v>
      </c>
      <c r="E30" s="53">
        <v>1902</v>
      </c>
      <c r="F30" s="59"/>
      <c r="G30" s="59">
        <v>75</v>
      </c>
      <c r="H30" s="59">
        <v>970</v>
      </c>
      <c r="I30" s="59">
        <v>967</v>
      </c>
      <c r="J30" s="59">
        <v>1937</v>
      </c>
      <c r="K30" s="59"/>
      <c r="L30" s="59">
        <v>74</v>
      </c>
      <c r="M30" s="59">
        <v>915</v>
      </c>
      <c r="N30" s="59">
        <v>937</v>
      </c>
      <c r="O30" s="59">
        <v>1852</v>
      </c>
    </row>
    <row r="31" spans="1:11" ht="11.25">
      <c r="A31" s="51"/>
      <c r="B31" s="53"/>
      <c r="C31" s="53"/>
      <c r="D31" s="53"/>
      <c r="E31" s="53"/>
      <c r="F31" s="59"/>
      <c r="K31" s="59"/>
    </row>
    <row r="32" spans="1:11" ht="11.25">
      <c r="A32" s="52" t="s">
        <v>153</v>
      </c>
      <c r="B32" s="53"/>
      <c r="C32" s="53"/>
      <c r="D32" s="53"/>
      <c r="E32" s="53"/>
      <c r="F32" s="59"/>
      <c r="K32" s="59"/>
    </row>
    <row r="33" spans="1:15" ht="9.75" customHeight="1">
      <c r="A33" s="51" t="s">
        <v>105</v>
      </c>
      <c r="B33" s="53">
        <v>2</v>
      </c>
      <c r="C33" s="53">
        <v>14</v>
      </c>
      <c r="D33" s="53">
        <v>12</v>
      </c>
      <c r="E33" s="53">
        <v>26</v>
      </c>
      <c r="F33" s="59"/>
      <c r="G33" s="59">
        <v>2</v>
      </c>
      <c r="H33" s="59">
        <v>8</v>
      </c>
      <c r="I33" s="59">
        <v>8</v>
      </c>
      <c r="J33" s="59">
        <v>16</v>
      </c>
      <c r="K33" s="59"/>
      <c r="L33" s="59">
        <v>3</v>
      </c>
      <c r="M33" s="59">
        <v>10</v>
      </c>
      <c r="N33" s="59">
        <v>9</v>
      </c>
      <c r="O33" s="59">
        <v>19</v>
      </c>
    </row>
    <row r="34" spans="1:15" ht="9.75" customHeight="1">
      <c r="A34" s="51" t="s">
        <v>194</v>
      </c>
      <c r="B34" s="59" t="s">
        <v>9</v>
      </c>
      <c r="C34" s="59" t="s">
        <v>9</v>
      </c>
      <c r="D34" s="59" t="s">
        <v>9</v>
      </c>
      <c r="E34" s="59" t="s">
        <v>9</v>
      </c>
      <c r="F34" s="59"/>
      <c r="G34" s="59">
        <v>1</v>
      </c>
      <c r="H34" s="59">
        <v>11</v>
      </c>
      <c r="I34" s="59">
        <v>18</v>
      </c>
      <c r="J34" s="59">
        <v>29</v>
      </c>
      <c r="K34" s="59"/>
      <c r="L34" s="59" t="s">
        <v>9</v>
      </c>
      <c r="M34" s="59" t="s">
        <v>9</v>
      </c>
      <c r="N34" s="59" t="s">
        <v>9</v>
      </c>
      <c r="O34" s="59" t="s">
        <v>9</v>
      </c>
    </row>
    <row r="35" spans="1:15" ht="9.75" customHeight="1">
      <c r="A35" s="51" t="s">
        <v>171</v>
      </c>
      <c r="B35" s="53">
        <v>1</v>
      </c>
      <c r="C35" s="53">
        <v>0</v>
      </c>
      <c r="D35" s="53">
        <v>3</v>
      </c>
      <c r="E35" s="53">
        <v>3</v>
      </c>
      <c r="F35" s="59"/>
      <c r="G35" s="59" t="s">
        <v>9</v>
      </c>
      <c r="H35" s="59" t="s">
        <v>9</v>
      </c>
      <c r="I35" s="59" t="s">
        <v>9</v>
      </c>
      <c r="J35" s="59" t="s">
        <v>9</v>
      </c>
      <c r="K35" s="59"/>
      <c r="L35" s="59" t="s">
        <v>9</v>
      </c>
      <c r="M35" s="59" t="s">
        <v>9</v>
      </c>
      <c r="N35" s="59" t="s">
        <v>9</v>
      </c>
      <c r="O35" s="59" t="s">
        <v>9</v>
      </c>
    </row>
    <row r="36" spans="1:15" ht="9.75" customHeight="1">
      <c r="A36" s="51" t="s">
        <v>111</v>
      </c>
      <c r="B36" s="53">
        <v>6</v>
      </c>
      <c r="C36" s="53">
        <v>47</v>
      </c>
      <c r="D36" s="53">
        <v>77</v>
      </c>
      <c r="E36" s="53">
        <v>124</v>
      </c>
      <c r="F36" s="59"/>
      <c r="G36" s="59">
        <v>9</v>
      </c>
      <c r="H36" s="59">
        <v>93</v>
      </c>
      <c r="I36" s="59">
        <v>81</v>
      </c>
      <c r="J36" s="59">
        <v>174</v>
      </c>
      <c r="K36" s="59"/>
      <c r="L36" s="59">
        <v>8</v>
      </c>
      <c r="M36" s="59">
        <v>77</v>
      </c>
      <c r="N36" s="59">
        <v>92</v>
      </c>
      <c r="O36" s="59">
        <v>169</v>
      </c>
    </row>
    <row r="37" spans="1:11" ht="11.25">
      <c r="A37" s="51"/>
      <c r="B37" s="53"/>
      <c r="C37" s="53"/>
      <c r="D37" s="53"/>
      <c r="E37" s="53"/>
      <c r="F37" s="59"/>
      <c r="K37" s="59"/>
    </row>
    <row r="38" spans="1:11" ht="11.25">
      <c r="A38" s="52" t="s">
        <v>10</v>
      </c>
      <c r="B38" s="53"/>
      <c r="C38" s="53"/>
      <c r="D38" s="53"/>
      <c r="E38" s="53"/>
      <c r="F38" s="59"/>
      <c r="K38" s="59"/>
    </row>
    <row r="39" spans="1:15" ht="9.75" customHeight="1">
      <c r="A39" s="51" t="s">
        <v>41</v>
      </c>
      <c r="B39" s="53">
        <v>16</v>
      </c>
      <c r="C39" s="53">
        <v>189</v>
      </c>
      <c r="D39" s="53">
        <v>109</v>
      </c>
      <c r="E39" s="53">
        <v>298</v>
      </c>
      <c r="F39" s="59"/>
      <c r="G39" s="59">
        <v>21</v>
      </c>
      <c r="H39" s="59">
        <v>176</v>
      </c>
      <c r="I39" s="59">
        <v>173</v>
      </c>
      <c r="J39" s="59">
        <v>349</v>
      </c>
      <c r="K39" s="59"/>
      <c r="L39" s="59">
        <v>16</v>
      </c>
      <c r="M39" s="59">
        <v>224</v>
      </c>
      <c r="N39" s="59">
        <v>140</v>
      </c>
      <c r="O39" s="59">
        <v>364</v>
      </c>
    </row>
    <row r="40" spans="1:15" ht="9.75" customHeight="1">
      <c r="A40" s="51" t="s">
        <v>128</v>
      </c>
      <c r="B40" s="53">
        <v>42</v>
      </c>
      <c r="C40" s="53">
        <v>577</v>
      </c>
      <c r="D40" s="53">
        <v>462</v>
      </c>
      <c r="E40" s="53">
        <v>1039</v>
      </c>
      <c r="F40" s="59"/>
      <c r="G40" s="59">
        <v>44</v>
      </c>
      <c r="H40" s="59">
        <v>543</v>
      </c>
      <c r="I40" s="59">
        <v>433</v>
      </c>
      <c r="J40" s="59">
        <v>976</v>
      </c>
      <c r="K40" s="59"/>
      <c r="L40" s="59">
        <v>39</v>
      </c>
      <c r="M40" s="59">
        <v>596</v>
      </c>
      <c r="N40" s="59">
        <v>538</v>
      </c>
      <c r="O40" s="59">
        <v>1134</v>
      </c>
    </row>
    <row r="41" spans="1:15" ht="9.75" customHeight="1">
      <c r="A41" s="51" t="s">
        <v>167</v>
      </c>
      <c r="B41" s="53">
        <v>2</v>
      </c>
      <c r="C41" s="53">
        <v>9</v>
      </c>
      <c r="D41" s="53">
        <v>7</v>
      </c>
      <c r="E41" s="53">
        <v>16</v>
      </c>
      <c r="F41" s="59"/>
      <c r="G41" s="59" t="s">
        <v>9</v>
      </c>
      <c r="H41" s="59" t="s">
        <v>9</v>
      </c>
      <c r="I41" s="59" t="s">
        <v>9</v>
      </c>
      <c r="J41" s="59" t="s">
        <v>9</v>
      </c>
      <c r="K41" s="59"/>
      <c r="L41" s="59">
        <v>1</v>
      </c>
      <c r="M41" s="59">
        <v>14</v>
      </c>
      <c r="N41" s="59">
        <v>5</v>
      </c>
      <c r="O41" s="59">
        <v>19</v>
      </c>
    </row>
    <row r="42" spans="1:11" ht="11.25">
      <c r="A42" s="51"/>
      <c r="B42" s="53"/>
      <c r="C42" s="53"/>
      <c r="D42" s="53"/>
      <c r="E42" s="53"/>
      <c r="F42" s="59"/>
      <c r="K42" s="59"/>
    </row>
    <row r="43" spans="1:11" ht="11.25">
      <c r="A43" s="52" t="s">
        <v>154</v>
      </c>
      <c r="B43" s="53"/>
      <c r="C43" s="53"/>
      <c r="D43" s="53"/>
      <c r="E43" s="53"/>
      <c r="F43" s="59"/>
      <c r="K43" s="59"/>
    </row>
    <row r="44" spans="1:15" ht="9.75" customHeight="1">
      <c r="A44" s="51" t="s">
        <v>42</v>
      </c>
      <c r="B44" s="53">
        <v>20</v>
      </c>
      <c r="C44" s="53">
        <v>399</v>
      </c>
      <c r="D44" s="53">
        <v>737</v>
      </c>
      <c r="E44" s="53">
        <v>1136</v>
      </c>
      <c r="F44" s="59"/>
      <c r="G44" s="59">
        <v>23</v>
      </c>
      <c r="H44" s="59">
        <v>415</v>
      </c>
      <c r="I44" s="59">
        <v>745</v>
      </c>
      <c r="J44" s="59">
        <v>1160</v>
      </c>
      <c r="K44" s="59"/>
      <c r="L44" s="59">
        <v>24</v>
      </c>
      <c r="M44" s="59">
        <v>437</v>
      </c>
      <c r="N44" s="59">
        <v>810</v>
      </c>
      <c r="O44" s="59">
        <v>1247</v>
      </c>
    </row>
    <row r="45" spans="1:15" ht="9.75" customHeight="1">
      <c r="A45" s="51" t="s">
        <v>182</v>
      </c>
      <c r="B45" s="59" t="s">
        <v>9</v>
      </c>
      <c r="C45" s="59" t="s">
        <v>9</v>
      </c>
      <c r="D45" s="59" t="s">
        <v>9</v>
      </c>
      <c r="E45" s="59" t="s">
        <v>9</v>
      </c>
      <c r="F45" s="59"/>
      <c r="G45" s="59" t="s">
        <v>9</v>
      </c>
      <c r="H45" s="59" t="s">
        <v>9</v>
      </c>
      <c r="I45" s="59" t="s">
        <v>9</v>
      </c>
      <c r="J45" s="59" t="s">
        <v>9</v>
      </c>
      <c r="K45" s="59"/>
      <c r="L45" s="59">
        <v>1</v>
      </c>
      <c r="M45" s="59">
        <v>0</v>
      </c>
      <c r="N45" s="59">
        <v>2</v>
      </c>
      <c r="O45" s="59">
        <v>2</v>
      </c>
    </row>
    <row r="46" spans="1:15" ht="9.75" customHeight="1">
      <c r="A46" s="51" t="s">
        <v>122</v>
      </c>
      <c r="B46" s="59">
        <v>1</v>
      </c>
      <c r="C46" s="59">
        <v>1</v>
      </c>
      <c r="D46" s="59">
        <v>1</v>
      </c>
      <c r="E46" s="59">
        <v>2</v>
      </c>
      <c r="F46" s="59"/>
      <c r="G46" s="59" t="s">
        <v>9</v>
      </c>
      <c r="H46" s="59" t="s">
        <v>9</v>
      </c>
      <c r="I46" s="59" t="s">
        <v>9</v>
      </c>
      <c r="J46" s="59" t="s">
        <v>9</v>
      </c>
      <c r="K46" s="59"/>
      <c r="L46" s="59" t="s">
        <v>9</v>
      </c>
      <c r="M46" s="59" t="s">
        <v>9</v>
      </c>
      <c r="N46" s="59" t="s">
        <v>9</v>
      </c>
      <c r="O46" s="59" t="s">
        <v>9</v>
      </c>
    </row>
    <row r="47" spans="1:15" ht="9.75" customHeight="1">
      <c r="A47" s="51" t="s">
        <v>43</v>
      </c>
      <c r="B47" s="59">
        <v>57</v>
      </c>
      <c r="C47" s="59">
        <v>617</v>
      </c>
      <c r="D47" s="59">
        <v>925</v>
      </c>
      <c r="E47" s="59">
        <v>1542</v>
      </c>
      <c r="F47" s="59"/>
      <c r="G47" s="59">
        <v>51</v>
      </c>
      <c r="H47" s="59">
        <v>642</v>
      </c>
      <c r="I47" s="59">
        <v>898</v>
      </c>
      <c r="J47" s="59">
        <v>1540</v>
      </c>
      <c r="K47" s="59"/>
      <c r="L47" s="59">
        <v>61</v>
      </c>
      <c r="M47" s="59">
        <v>666</v>
      </c>
      <c r="N47" s="59">
        <v>864</v>
      </c>
      <c r="O47" s="59">
        <v>1530</v>
      </c>
    </row>
    <row r="48" spans="1:15" ht="9.75" customHeight="1">
      <c r="A48" s="51" t="s">
        <v>98</v>
      </c>
      <c r="B48" s="59">
        <v>44</v>
      </c>
      <c r="C48" s="59">
        <v>842</v>
      </c>
      <c r="D48" s="59">
        <v>788</v>
      </c>
      <c r="E48" s="59">
        <v>1630</v>
      </c>
      <c r="F48" s="59"/>
      <c r="G48" s="59">
        <v>49</v>
      </c>
      <c r="H48" s="59">
        <v>856</v>
      </c>
      <c r="I48" s="59">
        <v>873</v>
      </c>
      <c r="J48" s="59">
        <v>1729</v>
      </c>
      <c r="K48" s="59"/>
      <c r="L48" s="59">
        <v>47</v>
      </c>
      <c r="M48" s="59">
        <v>946</v>
      </c>
      <c r="N48" s="59">
        <v>870</v>
      </c>
      <c r="O48" s="59">
        <v>1816</v>
      </c>
    </row>
    <row r="49" spans="1:15" ht="9.75" customHeight="1">
      <c r="A49" s="51" t="s">
        <v>99</v>
      </c>
      <c r="B49" s="59">
        <v>49</v>
      </c>
      <c r="C49" s="59">
        <v>953</v>
      </c>
      <c r="D49" s="59">
        <v>887</v>
      </c>
      <c r="E49" s="59">
        <v>1840</v>
      </c>
      <c r="F49" s="59"/>
      <c r="G49" s="59">
        <v>50</v>
      </c>
      <c r="H49" s="59">
        <v>933</v>
      </c>
      <c r="I49" s="59">
        <v>950</v>
      </c>
      <c r="J49" s="59">
        <v>1883</v>
      </c>
      <c r="K49" s="59"/>
      <c r="L49" s="59">
        <v>51</v>
      </c>
      <c r="M49" s="59">
        <v>1035</v>
      </c>
      <c r="N49" s="59">
        <v>946</v>
      </c>
      <c r="O49" s="59">
        <v>1981</v>
      </c>
    </row>
    <row r="50" spans="1:15" ht="9.75" customHeight="1">
      <c r="A50" s="51" t="s">
        <v>44</v>
      </c>
      <c r="B50" s="59">
        <v>26</v>
      </c>
      <c r="C50" s="59">
        <v>459</v>
      </c>
      <c r="D50" s="59">
        <v>800</v>
      </c>
      <c r="E50" s="59">
        <v>1259</v>
      </c>
      <c r="F50" s="59"/>
      <c r="G50" s="59">
        <v>21</v>
      </c>
      <c r="H50" s="59">
        <v>459</v>
      </c>
      <c r="I50" s="59">
        <v>780</v>
      </c>
      <c r="J50" s="59">
        <v>1239</v>
      </c>
      <c r="K50" s="59"/>
      <c r="L50" s="59">
        <v>29</v>
      </c>
      <c r="M50" s="59">
        <v>491</v>
      </c>
      <c r="N50" s="59">
        <v>883</v>
      </c>
      <c r="O50" s="59">
        <v>1374</v>
      </c>
    </row>
    <row r="51" spans="1:15" ht="9.75" customHeight="1">
      <c r="A51" s="51" t="s">
        <v>224</v>
      </c>
      <c r="B51" s="59" t="s">
        <v>9</v>
      </c>
      <c r="C51" s="59" t="s">
        <v>9</v>
      </c>
      <c r="D51" s="59" t="s">
        <v>9</v>
      </c>
      <c r="E51" s="59" t="s">
        <v>9</v>
      </c>
      <c r="F51" s="59"/>
      <c r="G51" s="59" t="s">
        <v>9</v>
      </c>
      <c r="H51" s="59" t="s">
        <v>9</v>
      </c>
      <c r="I51" s="59" t="s">
        <v>9</v>
      </c>
      <c r="J51" s="59" t="s">
        <v>9</v>
      </c>
      <c r="K51" s="59"/>
      <c r="L51" s="59">
        <v>1</v>
      </c>
      <c r="M51" s="59">
        <v>0</v>
      </c>
      <c r="N51" s="59">
        <v>2</v>
      </c>
      <c r="O51" s="59">
        <v>2</v>
      </c>
    </row>
    <row r="52" spans="1:15" ht="9.75" customHeight="1">
      <c r="A52" s="51" t="s">
        <v>217</v>
      </c>
      <c r="B52" s="59">
        <v>1</v>
      </c>
      <c r="C52" s="59">
        <v>1</v>
      </c>
      <c r="D52" s="59">
        <v>2</v>
      </c>
      <c r="E52" s="59">
        <v>3</v>
      </c>
      <c r="F52" s="59"/>
      <c r="G52" s="53">
        <v>2</v>
      </c>
      <c r="H52" s="53">
        <v>10</v>
      </c>
      <c r="I52" s="53">
        <v>6</v>
      </c>
      <c r="J52" s="59">
        <v>16</v>
      </c>
      <c r="K52" s="59"/>
      <c r="L52" s="59" t="s">
        <v>9</v>
      </c>
      <c r="M52" s="59" t="s">
        <v>9</v>
      </c>
      <c r="N52" s="59" t="s">
        <v>9</v>
      </c>
      <c r="O52" s="59" t="s">
        <v>9</v>
      </c>
    </row>
    <row r="53" spans="1:11" ht="9.75" customHeight="1">
      <c r="A53" s="51"/>
      <c r="B53" s="53"/>
      <c r="C53" s="53"/>
      <c r="D53" s="53"/>
      <c r="E53" s="53"/>
      <c r="F53" s="59"/>
      <c r="G53" s="53"/>
      <c r="H53" s="53"/>
      <c r="I53" s="53"/>
      <c r="K53" s="59"/>
    </row>
    <row r="54" spans="1:11" ht="11.25">
      <c r="A54" s="54" t="s">
        <v>155</v>
      </c>
      <c r="B54" s="59"/>
      <c r="C54" s="59"/>
      <c r="D54" s="59"/>
      <c r="E54" s="59"/>
      <c r="F54" s="59"/>
      <c r="K54" s="59"/>
    </row>
    <row r="55" spans="1:15" ht="11.25">
      <c r="A55" s="54" t="s">
        <v>230</v>
      </c>
      <c r="B55" s="59" t="s">
        <v>9</v>
      </c>
      <c r="C55" s="59" t="s">
        <v>9</v>
      </c>
      <c r="D55" s="59" t="s">
        <v>9</v>
      </c>
      <c r="E55" s="59" t="s">
        <v>9</v>
      </c>
      <c r="F55" s="59"/>
      <c r="G55" s="59" t="s">
        <v>9</v>
      </c>
      <c r="H55" s="59" t="s">
        <v>9</v>
      </c>
      <c r="I55" s="59" t="s">
        <v>9</v>
      </c>
      <c r="J55" s="59" t="s">
        <v>9</v>
      </c>
      <c r="K55" s="59"/>
      <c r="L55" s="59" t="s">
        <v>9</v>
      </c>
      <c r="M55" s="59" t="s">
        <v>9</v>
      </c>
      <c r="N55" s="59" t="s">
        <v>9</v>
      </c>
      <c r="O55" s="59" t="s">
        <v>9</v>
      </c>
    </row>
    <row r="56" spans="1:15" ht="9.75" customHeight="1">
      <c r="A56" s="53" t="s">
        <v>140</v>
      </c>
      <c r="B56" s="59">
        <v>1</v>
      </c>
      <c r="C56" s="59">
        <v>11</v>
      </c>
      <c r="D56" s="59">
        <v>13</v>
      </c>
      <c r="E56" s="59">
        <v>24</v>
      </c>
      <c r="F56" s="59"/>
      <c r="G56" s="59" t="s">
        <v>9</v>
      </c>
      <c r="H56" s="59" t="s">
        <v>9</v>
      </c>
      <c r="I56" s="59" t="s">
        <v>9</v>
      </c>
      <c r="J56" s="59" t="s">
        <v>9</v>
      </c>
      <c r="K56" s="59"/>
      <c r="L56" s="59" t="s">
        <v>9</v>
      </c>
      <c r="M56" s="59" t="s">
        <v>9</v>
      </c>
      <c r="N56" s="59" t="s">
        <v>9</v>
      </c>
      <c r="O56" s="59" t="s">
        <v>9</v>
      </c>
    </row>
    <row r="57" spans="1:15" ht="9.75" customHeight="1">
      <c r="A57" s="10" t="s">
        <v>179</v>
      </c>
      <c r="B57" s="59" t="s">
        <v>9</v>
      </c>
      <c r="C57" s="59" t="s">
        <v>9</v>
      </c>
      <c r="D57" s="59" t="s">
        <v>9</v>
      </c>
      <c r="E57" s="59" t="s">
        <v>9</v>
      </c>
      <c r="F57" s="59"/>
      <c r="G57" s="59" t="s">
        <v>9</v>
      </c>
      <c r="H57" s="59" t="s">
        <v>9</v>
      </c>
      <c r="I57" s="59" t="s">
        <v>9</v>
      </c>
      <c r="J57" s="59" t="s">
        <v>9</v>
      </c>
      <c r="K57" s="59"/>
      <c r="L57" s="59" t="s">
        <v>9</v>
      </c>
      <c r="M57" s="59" t="s">
        <v>9</v>
      </c>
      <c r="N57" s="59" t="s">
        <v>9</v>
      </c>
      <c r="O57" s="59" t="s">
        <v>9</v>
      </c>
    </row>
    <row r="58" spans="1:15" ht="9.75" customHeight="1">
      <c r="A58" s="53" t="s">
        <v>213</v>
      </c>
      <c r="B58" s="59">
        <v>1</v>
      </c>
      <c r="C58" s="59">
        <v>7</v>
      </c>
      <c r="D58" s="59">
        <v>8</v>
      </c>
      <c r="E58" s="59">
        <v>15</v>
      </c>
      <c r="F58" s="59"/>
      <c r="G58" s="59">
        <v>1</v>
      </c>
      <c r="H58" s="59">
        <v>2</v>
      </c>
      <c r="I58" s="59">
        <v>11</v>
      </c>
      <c r="J58" s="59">
        <v>13</v>
      </c>
      <c r="K58" s="59"/>
      <c r="L58" s="59">
        <v>1</v>
      </c>
      <c r="M58" s="59">
        <v>2</v>
      </c>
      <c r="N58" s="59">
        <v>10</v>
      </c>
      <c r="O58" s="59">
        <v>12</v>
      </c>
    </row>
    <row r="59" spans="1:15" ht="9.75" customHeight="1">
      <c r="A59" s="57" t="s">
        <v>180</v>
      </c>
      <c r="B59" s="57">
        <v>1</v>
      </c>
      <c r="C59" s="57">
        <v>9</v>
      </c>
      <c r="D59" s="61">
        <v>1</v>
      </c>
      <c r="E59" s="61">
        <v>10</v>
      </c>
      <c r="F59" s="61"/>
      <c r="G59" s="61">
        <v>1</v>
      </c>
      <c r="H59" s="61">
        <v>12</v>
      </c>
      <c r="I59" s="61">
        <v>10</v>
      </c>
      <c r="J59" s="61">
        <v>22</v>
      </c>
      <c r="K59" s="61"/>
      <c r="L59" s="61">
        <v>1</v>
      </c>
      <c r="M59" s="61">
        <v>4</v>
      </c>
      <c r="N59" s="61">
        <v>8</v>
      </c>
      <c r="O59" s="61">
        <v>12</v>
      </c>
    </row>
    <row r="60" spans="1:15" ht="9.75" customHeight="1">
      <c r="A60" s="60"/>
      <c r="B60" s="60"/>
      <c r="C60" s="60"/>
      <c r="D60" s="60"/>
      <c r="E60" s="60"/>
      <c r="F60" s="51"/>
      <c r="G60" s="60"/>
      <c r="H60" s="60"/>
      <c r="I60" s="60"/>
      <c r="J60" s="60"/>
      <c r="K60" s="51"/>
      <c r="L60" s="60"/>
      <c r="M60" s="60"/>
      <c r="N60" s="60"/>
      <c r="O60" s="60"/>
    </row>
    <row r="61" spans="1:15" ht="9.75" customHeight="1">
      <c r="A61" s="60"/>
      <c r="B61" s="60"/>
      <c r="C61" s="60"/>
      <c r="D61" s="60"/>
      <c r="E61" s="60"/>
      <c r="F61" s="51"/>
      <c r="G61" s="60"/>
      <c r="H61" s="60"/>
      <c r="I61" s="60"/>
      <c r="J61" s="60"/>
      <c r="K61" s="51"/>
      <c r="L61" s="60"/>
      <c r="M61" s="60"/>
      <c r="N61" s="60"/>
      <c r="O61" s="60"/>
    </row>
    <row r="62" spans="1:15" ht="9.75" customHeight="1">
      <c r="A62" s="60"/>
      <c r="B62" s="60"/>
      <c r="C62" s="60"/>
      <c r="D62" s="60"/>
      <c r="E62" s="60"/>
      <c r="F62" s="51"/>
      <c r="G62" s="60"/>
      <c r="H62" s="60"/>
      <c r="I62" s="60"/>
      <c r="J62" s="60"/>
      <c r="K62" s="51"/>
      <c r="L62" s="60"/>
      <c r="M62" s="60"/>
      <c r="N62" s="60"/>
      <c r="O62" s="60"/>
    </row>
    <row r="63" spans="1:15" ht="9.75" customHeight="1">
      <c r="A63" s="60"/>
      <c r="B63" s="60"/>
      <c r="C63" s="60"/>
      <c r="D63" s="60"/>
      <c r="E63" s="60"/>
      <c r="F63" s="51"/>
      <c r="G63" s="60"/>
      <c r="H63" s="60"/>
      <c r="I63" s="60"/>
      <c r="J63" s="60"/>
      <c r="K63" s="51"/>
      <c r="L63" s="60"/>
      <c r="M63" s="60"/>
      <c r="N63" s="60"/>
      <c r="O63" s="60"/>
    </row>
    <row r="64" spans="1:15" ht="9.75" customHeight="1">
      <c r="A64" s="60"/>
      <c r="B64" s="60"/>
      <c r="C64" s="60"/>
      <c r="D64" s="60"/>
      <c r="E64" s="60"/>
      <c r="F64" s="51"/>
      <c r="G64" s="60"/>
      <c r="H64" s="60"/>
      <c r="I64" s="60"/>
      <c r="J64" s="60"/>
      <c r="K64" s="51"/>
      <c r="L64" s="60"/>
      <c r="M64" s="60"/>
      <c r="N64" s="60"/>
      <c r="O64" s="60"/>
    </row>
    <row r="65" spans="1:15" ht="9.75" customHeight="1">
      <c r="A65" s="60"/>
      <c r="B65" s="60"/>
      <c r="C65" s="60"/>
      <c r="D65" s="60"/>
      <c r="E65" s="60"/>
      <c r="F65" s="51"/>
      <c r="G65" s="60"/>
      <c r="H65" s="60"/>
      <c r="I65" s="60"/>
      <c r="J65" s="60"/>
      <c r="K65" s="51"/>
      <c r="L65" s="60"/>
      <c r="M65" s="60"/>
      <c r="N65" s="60"/>
      <c r="O65" s="60"/>
    </row>
    <row r="66" spans="1:15" ht="9.75" customHeight="1">
      <c r="A66" s="60"/>
      <c r="B66" s="60"/>
      <c r="C66" s="60"/>
      <c r="D66" s="60"/>
      <c r="E66" s="60"/>
      <c r="F66" s="51"/>
      <c r="G66" s="60"/>
      <c r="H66" s="60"/>
      <c r="I66" s="60"/>
      <c r="J66" s="60"/>
      <c r="K66" s="51"/>
      <c r="L66" s="60"/>
      <c r="M66" s="60"/>
      <c r="N66" s="60"/>
      <c r="O66" s="60"/>
    </row>
    <row r="67" spans="1:15" ht="9.75" customHeight="1">
      <c r="A67" s="60"/>
      <c r="B67" s="60"/>
      <c r="C67" s="60"/>
      <c r="D67" s="60"/>
      <c r="E67" s="60"/>
      <c r="F67" s="51"/>
      <c r="G67" s="60"/>
      <c r="H67" s="60"/>
      <c r="I67" s="60"/>
      <c r="J67" s="60"/>
      <c r="K67" s="51"/>
      <c r="L67" s="60"/>
      <c r="M67" s="60"/>
      <c r="N67" s="60"/>
      <c r="O67" s="60"/>
    </row>
    <row r="68" spans="1:15" ht="9.75" customHeight="1">
      <c r="A68" s="68"/>
      <c r="B68" s="60"/>
      <c r="C68" s="60"/>
      <c r="D68" s="60"/>
      <c r="E68" s="60"/>
      <c r="F68" s="51"/>
      <c r="G68" s="60"/>
      <c r="H68" s="60"/>
      <c r="I68" s="60"/>
      <c r="J68" s="60"/>
      <c r="K68" s="51"/>
      <c r="L68" s="60"/>
      <c r="M68" s="60"/>
      <c r="N68" s="60"/>
      <c r="O68" s="60"/>
    </row>
    <row r="69" spans="1:16" s="75" customFormat="1" ht="14.25">
      <c r="A69" s="90" t="s">
        <v>228</v>
      </c>
      <c r="B69" s="90"/>
      <c r="C69" s="90"/>
      <c r="D69" s="90"/>
      <c r="E69" s="77"/>
      <c r="F69" s="77"/>
      <c r="G69" s="76"/>
      <c r="H69" s="76"/>
      <c r="I69" s="76"/>
      <c r="J69" s="76"/>
      <c r="K69" s="77"/>
      <c r="L69" s="76"/>
      <c r="M69" s="76"/>
      <c r="N69" s="76"/>
      <c r="O69" s="76"/>
      <c r="P69" s="10"/>
    </row>
    <row r="70" spans="1:11" ht="11.25">
      <c r="A70" s="8"/>
      <c r="B70" s="9"/>
      <c r="C70" s="9"/>
      <c r="D70" s="9"/>
      <c r="E70" s="9"/>
      <c r="F70" s="9"/>
      <c r="K70" s="9"/>
    </row>
    <row r="71" spans="1:15" ht="11.25">
      <c r="A71" s="92" t="s">
        <v>26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</row>
    <row r="72" spans="1:15" ht="11.25">
      <c r="A72" s="119"/>
      <c r="B72" s="118" t="s">
        <v>187</v>
      </c>
      <c r="C72" s="118"/>
      <c r="D72" s="118"/>
      <c r="E72" s="118"/>
      <c r="F72" s="63"/>
      <c r="G72" s="118" t="s">
        <v>192</v>
      </c>
      <c r="H72" s="118"/>
      <c r="I72" s="118"/>
      <c r="J72" s="118"/>
      <c r="K72" s="63"/>
      <c r="L72" s="118" t="s">
        <v>220</v>
      </c>
      <c r="M72" s="118"/>
      <c r="N72" s="118"/>
      <c r="O72" s="118"/>
    </row>
    <row r="73" spans="1:15" ht="11.25">
      <c r="A73" s="93"/>
      <c r="B73" s="27" t="s">
        <v>28</v>
      </c>
      <c r="C73" s="27" t="s">
        <v>14</v>
      </c>
      <c r="D73" s="27" t="s">
        <v>29</v>
      </c>
      <c r="E73" s="27" t="s">
        <v>1</v>
      </c>
      <c r="F73" s="27"/>
      <c r="G73" s="27" t="s">
        <v>28</v>
      </c>
      <c r="H73" s="27" t="s">
        <v>15</v>
      </c>
      <c r="I73" s="27" t="s">
        <v>29</v>
      </c>
      <c r="J73" s="27" t="s">
        <v>1</v>
      </c>
      <c r="K73" s="27"/>
      <c r="L73" s="27" t="s">
        <v>28</v>
      </c>
      <c r="M73" s="27" t="s">
        <v>15</v>
      </c>
      <c r="N73" s="27" t="s">
        <v>29</v>
      </c>
      <c r="O73" s="27" t="s">
        <v>1</v>
      </c>
    </row>
    <row r="74" spans="1:11" ht="11.25">
      <c r="A74" s="53"/>
      <c r="B74" s="53"/>
      <c r="C74" s="53"/>
      <c r="D74" s="53"/>
      <c r="E74" s="53"/>
      <c r="F74" s="53"/>
      <c r="K74" s="53"/>
    </row>
    <row r="75" spans="1:15" ht="11.25">
      <c r="A75" s="54" t="s">
        <v>156</v>
      </c>
      <c r="B75" s="59"/>
      <c r="C75" s="59"/>
      <c r="D75" s="59"/>
      <c r="E75" s="59"/>
      <c r="F75" s="59"/>
      <c r="G75" s="53"/>
      <c r="H75" s="53"/>
      <c r="I75" s="53"/>
      <c r="J75" s="53"/>
      <c r="K75" s="59"/>
      <c r="L75" s="53"/>
      <c r="M75" s="53"/>
      <c r="N75" s="53"/>
      <c r="O75" s="53"/>
    </row>
    <row r="76" spans="1:15" ht="11.25">
      <c r="A76" s="53" t="s">
        <v>141</v>
      </c>
      <c r="B76" s="59">
        <v>2</v>
      </c>
      <c r="C76" s="59">
        <v>2</v>
      </c>
      <c r="D76" s="59">
        <v>4</v>
      </c>
      <c r="E76" s="59">
        <v>6</v>
      </c>
      <c r="F76" s="59"/>
      <c r="G76" s="53">
        <v>2</v>
      </c>
      <c r="H76" s="53">
        <v>10</v>
      </c>
      <c r="I76" s="53">
        <v>6</v>
      </c>
      <c r="J76" s="53">
        <v>16</v>
      </c>
      <c r="K76" s="59"/>
      <c r="L76" s="59">
        <v>2</v>
      </c>
      <c r="M76" s="59">
        <v>6</v>
      </c>
      <c r="N76" s="59">
        <v>3</v>
      </c>
      <c r="O76" s="59">
        <v>9</v>
      </c>
    </row>
    <row r="77" spans="1:15" ht="9.75" customHeight="1">
      <c r="A77" s="53" t="s">
        <v>142</v>
      </c>
      <c r="B77" s="59">
        <v>3</v>
      </c>
      <c r="C77" s="59">
        <v>4</v>
      </c>
      <c r="D77" s="59">
        <v>4</v>
      </c>
      <c r="E77" s="59">
        <v>8</v>
      </c>
      <c r="F77" s="53"/>
      <c r="G77" s="53">
        <v>2</v>
      </c>
      <c r="H77" s="53">
        <v>1</v>
      </c>
      <c r="I77" s="53">
        <v>4</v>
      </c>
      <c r="J77" s="53">
        <v>5</v>
      </c>
      <c r="K77" s="53"/>
      <c r="L77" s="59">
        <v>2</v>
      </c>
      <c r="M77" s="59">
        <v>9</v>
      </c>
      <c r="N77" s="59">
        <v>6</v>
      </c>
      <c r="O77" s="59">
        <v>15</v>
      </c>
    </row>
    <row r="78" spans="1:15" ht="9.75" customHeight="1">
      <c r="A78" s="53" t="s">
        <v>143</v>
      </c>
      <c r="B78" s="59">
        <v>2</v>
      </c>
      <c r="C78" s="59">
        <v>4</v>
      </c>
      <c r="D78" s="59">
        <v>2</v>
      </c>
      <c r="E78" s="59">
        <v>6</v>
      </c>
      <c r="F78" s="53"/>
      <c r="G78" s="53">
        <v>3</v>
      </c>
      <c r="H78" s="53">
        <v>4</v>
      </c>
      <c r="I78" s="53">
        <v>4</v>
      </c>
      <c r="J78" s="53">
        <v>8</v>
      </c>
      <c r="K78" s="53"/>
      <c r="L78" s="59">
        <v>2</v>
      </c>
      <c r="M78" s="59">
        <v>1</v>
      </c>
      <c r="N78" s="59">
        <v>3</v>
      </c>
      <c r="O78" s="59">
        <v>4</v>
      </c>
    </row>
    <row r="79" spans="1:11" ht="9.7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6" s="53" customFormat="1" ht="11.25">
      <c r="A80" s="54" t="s">
        <v>12</v>
      </c>
      <c r="L80" s="59"/>
      <c r="M80" s="59"/>
      <c r="N80" s="59"/>
      <c r="O80" s="59"/>
      <c r="P80" s="10"/>
    </row>
    <row r="81" spans="1:15" ht="9.75" customHeight="1">
      <c r="A81" s="53" t="s">
        <v>45</v>
      </c>
      <c r="B81" s="53">
        <v>1</v>
      </c>
      <c r="C81" s="53">
        <v>10</v>
      </c>
      <c r="D81" s="53">
        <v>12</v>
      </c>
      <c r="E81" s="53">
        <v>22</v>
      </c>
      <c r="F81" s="53"/>
      <c r="G81" s="59" t="s">
        <v>9</v>
      </c>
      <c r="H81" s="59" t="s">
        <v>9</v>
      </c>
      <c r="I81" s="59" t="s">
        <v>9</v>
      </c>
      <c r="J81" s="59" t="s">
        <v>9</v>
      </c>
      <c r="K81" s="53"/>
      <c r="L81" s="59" t="s">
        <v>9</v>
      </c>
      <c r="M81" s="59" t="s">
        <v>9</v>
      </c>
      <c r="N81" s="59" t="s">
        <v>9</v>
      </c>
      <c r="O81" s="59" t="s">
        <v>9</v>
      </c>
    </row>
    <row r="82" spans="1:15" ht="9.75" customHeight="1">
      <c r="A82" s="53" t="s">
        <v>46</v>
      </c>
      <c r="B82" s="53">
        <v>1</v>
      </c>
      <c r="C82" s="53">
        <v>12</v>
      </c>
      <c r="D82" s="53">
        <v>20</v>
      </c>
      <c r="E82" s="53">
        <v>32</v>
      </c>
      <c r="F82" s="53"/>
      <c r="G82" s="59" t="s">
        <v>9</v>
      </c>
      <c r="H82" s="59" t="s">
        <v>9</v>
      </c>
      <c r="I82" s="59" t="s">
        <v>9</v>
      </c>
      <c r="J82" s="59" t="s">
        <v>9</v>
      </c>
      <c r="K82" s="53"/>
      <c r="L82" s="59" t="s">
        <v>9</v>
      </c>
      <c r="M82" s="59" t="s">
        <v>9</v>
      </c>
      <c r="N82" s="59" t="s">
        <v>9</v>
      </c>
      <c r="O82" s="59" t="s">
        <v>9</v>
      </c>
    </row>
    <row r="83" spans="1:15" ht="9.75" customHeight="1">
      <c r="A83" s="53" t="s">
        <v>47</v>
      </c>
      <c r="B83" s="53">
        <v>19</v>
      </c>
      <c r="C83" s="53">
        <v>294</v>
      </c>
      <c r="D83" s="53">
        <v>466</v>
      </c>
      <c r="E83" s="53">
        <v>760</v>
      </c>
      <c r="F83" s="53"/>
      <c r="G83" s="53">
        <v>21</v>
      </c>
      <c r="H83" s="53">
        <v>295</v>
      </c>
      <c r="I83" s="53">
        <v>546</v>
      </c>
      <c r="J83" s="53">
        <v>841</v>
      </c>
      <c r="K83" s="53"/>
      <c r="L83" s="59">
        <v>19</v>
      </c>
      <c r="M83" s="59">
        <v>324</v>
      </c>
      <c r="N83" s="59">
        <v>477</v>
      </c>
      <c r="O83" s="59">
        <v>801</v>
      </c>
    </row>
    <row r="84" spans="1:15" ht="9.75" customHeight="1">
      <c r="A84" s="53" t="s">
        <v>48</v>
      </c>
      <c r="B84" s="53">
        <v>21</v>
      </c>
      <c r="C84" s="53">
        <v>279</v>
      </c>
      <c r="D84" s="53">
        <v>466</v>
      </c>
      <c r="E84" s="53">
        <v>745</v>
      </c>
      <c r="F84" s="53"/>
      <c r="G84" s="53">
        <v>19</v>
      </c>
      <c r="H84" s="53">
        <v>270</v>
      </c>
      <c r="I84" s="53">
        <v>429</v>
      </c>
      <c r="J84" s="53">
        <v>699</v>
      </c>
      <c r="K84" s="53"/>
      <c r="L84" s="59">
        <v>21</v>
      </c>
      <c r="M84" s="59">
        <v>290</v>
      </c>
      <c r="N84" s="59">
        <v>509</v>
      </c>
      <c r="O84" s="59">
        <v>799</v>
      </c>
    </row>
    <row r="85" spans="1:15" ht="9.75" customHeight="1">
      <c r="A85" s="53" t="s">
        <v>49</v>
      </c>
      <c r="B85" s="53">
        <v>21</v>
      </c>
      <c r="C85" s="53">
        <v>221</v>
      </c>
      <c r="D85" s="53">
        <v>464</v>
      </c>
      <c r="E85" s="53">
        <v>685</v>
      </c>
      <c r="F85" s="53"/>
      <c r="G85" s="53">
        <v>21</v>
      </c>
      <c r="H85" s="53">
        <v>267</v>
      </c>
      <c r="I85" s="53">
        <v>416</v>
      </c>
      <c r="J85" s="53">
        <v>683</v>
      </c>
      <c r="K85" s="53"/>
      <c r="L85" s="59">
        <v>21</v>
      </c>
      <c r="M85" s="59">
        <v>272</v>
      </c>
      <c r="N85" s="59">
        <v>441</v>
      </c>
      <c r="O85" s="59">
        <v>713</v>
      </c>
    </row>
    <row r="86" spans="1:15" ht="9.75" customHeight="1">
      <c r="A86" s="53" t="s">
        <v>127</v>
      </c>
      <c r="B86" s="53">
        <v>51</v>
      </c>
      <c r="C86" s="53">
        <v>557</v>
      </c>
      <c r="D86" s="53">
        <v>541</v>
      </c>
      <c r="E86" s="53">
        <v>1098</v>
      </c>
      <c r="F86" s="53"/>
      <c r="G86" s="53">
        <v>44</v>
      </c>
      <c r="H86" s="53">
        <v>562</v>
      </c>
      <c r="I86" s="53">
        <v>496</v>
      </c>
      <c r="J86" s="53">
        <v>1058</v>
      </c>
      <c r="K86" s="53"/>
      <c r="L86" s="59">
        <v>43</v>
      </c>
      <c r="M86" s="59">
        <v>606</v>
      </c>
      <c r="N86" s="59">
        <v>552</v>
      </c>
      <c r="O86" s="59">
        <v>1158</v>
      </c>
    </row>
    <row r="87" spans="1:15" ht="9.75" customHeight="1">
      <c r="A87" s="53" t="s">
        <v>50</v>
      </c>
      <c r="B87" s="53">
        <v>59</v>
      </c>
      <c r="C87" s="53">
        <v>437</v>
      </c>
      <c r="D87" s="53">
        <v>459</v>
      </c>
      <c r="E87" s="53">
        <v>896</v>
      </c>
      <c r="F87" s="53"/>
      <c r="G87" s="53">
        <v>44</v>
      </c>
      <c r="H87" s="53">
        <v>410</v>
      </c>
      <c r="I87" s="53">
        <v>500</v>
      </c>
      <c r="J87" s="53">
        <v>910</v>
      </c>
      <c r="K87" s="53"/>
      <c r="L87" s="59">
        <v>44</v>
      </c>
      <c r="M87" s="59">
        <v>414</v>
      </c>
      <c r="N87" s="59">
        <v>446</v>
      </c>
      <c r="O87" s="59">
        <v>860</v>
      </c>
    </row>
    <row r="88" spans="1:15" ht="9.75" customHeight="1">
      <c r="A88" s="53" t="s">
        <v>51</v>
      </c>
      <c r="B88" s="53">
        <v>52</v>
      </c>
      <c r="C88" s="53">
        <v>222</v>
      </c>
      <c r="D88" s="53">
        <v>344</v>
      </c>
      <c r="E88" s="53">
        <v>566</v>
      </c>
      <c r="F88" s="53"/>
      <c r="G88" s="53">
        <v>40</v>
      </c>
      <c r="H88" s="53">
        <v>237</v>
      </c>
      <c r="I88" s="53">
        <v>357</v>
      </c>
      <c r="J88" s="53">
        <v>594</v>
      </c>
      <c r="K88" s="53"/>
      <c r="L88" s="59">
        <v>32</v>
      </c>
      <c r="M88" s="59">
        <v>182</v>
      </c>
      <c r="N88" s="59">
        <v>286</v>
      </c>
      <c r="O88" s="59">
        <v>468</v>
      </c>
    </row>
    <row r="89" spans="1:15" ht="9.75" customHeight="1">
      <c r="A89" s="53" t="s">
        <v>52</v>
      </c>
      <c r="B89" s="53">
        <v>3</v>
      </c>
      <c r="C89" s="53">
        <v>23</v>
      </c>
      <c r="D89" s="53">
        <v>32</v>
      </c>
      <c r="E89" s="53">
        <v>55</v>
      </c>
      <c r="F89" s="53"/>
      <c r="G89" s="53">
        <v>2</v>
      </c>
      <c r="H89" s="53">
        <v>25</v>
      </c>
      <c r="I89" s="53">
        <v>32</v>
      </c>
      <c r="J89" s="53">
        <v>57</v>
      </c>
      <c r="K89" s="53"/>
      <c r="L89" s="59">
        <v>2</v>
      </c>
      <c r="M89" s="59">
        <v>15</v>
      </c>
      <c r="N89" s="59">
        <v>30</v>
      </c>
      <c r="O89" s="59">
        <v>45</v>
      </c>
    </row>
    <row r="90" spans="1:15" ht="9.75" customHeight="1">
      <c r="A90" s="53" t="s">
        <v>53</v>
      </c>
      <c r="B90" s="53">
        <v>1</v>
      </c>
      <c r="C90" s="53">
        <v>5</v>
      </c>
      <c r="D90" s="53">
        <v>2</v>
      </c>
      <c r="E90" s="53">
        <v>7</v>
      </c>
      <c r="F90" s="53"/>
      <c r="G90" s="53">
        <v>1</v>
      </c>
      <c r="H90" s="53">
        <v>2</v>
      </c>
      <c r="I90" s="53">
        <v>1</v>
      </c>
      <c r="J90" s="53">
        <v>3</v>
      </c>
      <c r="K90" s="53"/>
      <c r="L90" s="59">
        <v>1</v>
      </c>
      <c r="M90" s="59">
        <v>4</v>
      </c>
      <c r="N90" s="59">
        <v>9</v>
      </c>
      <c r="O90" s="59">
        <v>13</v>
      </c>
    </row>
    <row r="91" spans="1:15" ht="9.75" customHeight="1">
      <c r="A91" s="53" t="s">
        <v>54</v>
      </c>
      <c r="B91" s="53">
        <v>1</v>
      </c>
      <c r="C91" s="53">
        <v>2</v>
      </c>
      <c r="D91" s="53">
        <v>5</v>
      </c>
      <c r="E91" s="53">
        <v>7</v>
      </c>
      <c r="F91" s="53"/>
      <c r="G91" s="53">
        <v>1</v>
      </c>
      <c r="H91" s="53">
        <v>10</v>
      </c>
      <c r="I91" s="53">
        <v>6</v>
      </c>
      <c r="J91" s="53">
        <v>16</v>
      </c>
      <c r="K91" s="53"/>
      <c r="L91" s="59">
        <v>1</v>
      </c>
      <c r="M91" s="59">
        <v>0</v>
      </c>
      <c r="N91" s="59">
        <v>2</v>
      </c>
      <c r="O91" s="59">
        <v>2</v>
      </c>
    </row>
    <row r="92" spans="1:11" ht="11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 ht="11.25">
      <c r="A93" s="54" t="s">
        <v>157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1:15" ht="9.75" customHeight="1">
      <c r="A94" s="53" t="s">
        <v>55</v>
      </c>
      <c r="B94" s="53">
        <v>4</v>
      </c>
      <c r="C94" s="53">
        <v>25</v>
      </c>
      <c r="D94" s="53">
        <v>76</v>
      </c>
      <c r="E94" s="53">
        <v>101</v>
      </c>
      <c r="F94" s="53"/>
      <c r="G94" s="53">
        <v>4</v>
      </c>
      <c r="H94" s="53">
        <v>26</v>
      </c>
      <c r="I94" s="53">
        <v>99</v>
      </c>
      <c r="J94" s="53">
        <v>125</v>
      </c>
      <c r="K94" s="53"/>
      <c r="L94" s="59">
        <v>3</v>
      </c>
      <c r="M94" s="59">
        <v>41</v>
      </c>
      <c r="N94" s="59">
        <v>105</v>
      </c>
      <c r="O94" s="59">
        <v>146</v>
      </c>
    </row>
    <row r="95" spans="1:15" ht="9.75" customHeight="1">
      <c r="A95" s="53" t="s">
        <v>56</v>
      </c>
      <c r="B95" s="53">
        <v>1</v>
      </c>
      <c r="C95" s="53">
        <v>11</v>
      </c>
      <c r="D95" s="53">
        <v>5</v>
      </c>
      <c r="E95" s="53">
        <v>16</v>
      </c>
      <c r="F95" s="53"/>
      <c r="G95" s="53">
        <v>1</v>
      </c>
      <c r="H95" s="53">
        <v>4</v>
      </c>
      <c r="I95" s="53">
        <v>11</v>
      </c>
      <c r="J95" s="53">
        <v>15</v>
      </c>
      <c r="K95" s="53"/>
      <c r="L95" s="59">
        <v>1</v>
      </c>
      <c r="M95" s="59">
        <v>6</v>
      </c>
      <c r="N95" s="59">
        <v>17</v>
      </c>
      <c r="O95" s="59">
        <v>23</v>
      </c>
    </row>
    <row r="96" spans="1:15" ht="9.75" customHeight="1">
      <c r="A96" s="53" t="s">
        <v>57</v>
      </c>
      <c r="B96" s="53">
        <v>1</v>
      </c>
      <c r="C96" s="53">
        <v>8</v>
      </c>
      <c r="D96" s="53">
        <v>4</v>
      </c>
      <c r="E96" s="53">
        <v>12</v>
      </c>
      <c r="F96" s="53"/>
      <c r="G96" s="53">
        <v>1</v>
      </c>
      <c r="H96" s="53">
        <v>9</v>
      </c>
      <c r="I96" s="53">
        <v>5</v>
      </c>
      <c r="J96" s="53">
        <v>14</v>
      </c>
      <c r="K96" s="53"/>
      <c r="L96" s="59">
        <v>1</v>
      </c>
      <c r="M96" s="59">
        <v>0</v>
      </c>
      <c r="N96" s="59">
        <v>4</v>
      </c>
      <c r="O96" s="59">
        <v>4</v>
      </c>
    </row>
    <row r="97" spans="1:11" ht="11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1:11" ht="11.25">
      <c r="A98" s="54" t="s">
        <v>11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1:15" ht="9.75" customHeight="1">
      <c r="A99" s="53" t="s">
        <v>100</v>
      </c>
      <c r="B99" s="53">
        <v>93</v>
      </c>
      <c r="C99" s="53">
        <v>2426</v>
      </c>
      <c r="D99" s="53">
        <v>2040</v>
      </c>
      <c r="E99" s="53">
        <v>4466</v>
      </c>
      <c r="F99" s="53"/>
      <c r="G99" s="53">
        <v>93</v>
      </c>
      <c r="H99" s="53">
        <v>2565</v>
      </c>
      <c r="I99" s="53">
        <v>2190</v>
      </c>
      <c r="J99" s="53">
        <v>4755</v>
      </c>
      <c r="K99" s="53"/>
      <c r="L99" s="59">
        <v>1</v>
      </c>
      <c r="M99" s="59">
        <v>19</v>
      </c>
      <c r="N99" s="59">
        <v>18</v>
      </c>
      <c r="O99" s="59">
        <v>37</v>
      </c>
    </row>
    <row r="100" spans="1:15" ht="9.75" customHeight="1">
      <c r="A100" s="53" t="s">
        <v>116</v>
      </c>
      <c r="B100" s="53">
        <v>17</v>
      </c>
      <c r="C100" s="53">
        <v>245</v>
      </c>
      <c r="D100" s="53">
        <v>388</v>
      </c>
      <c r="E100" s="53">
        <v>633</v>
      </c>
      <c r="F100" s="53"/>
      <c r="G100" s="53">
        <v>17</v>
      </c>
      <c r="H100" s="53">
        <v>299</v>
      </c>
      <c r="I100" s="53">
        <v>448</v>
      </c>
      <c r="J100" s="53">
        <v>747</v>
      </c>
      <c r="K100" s="53"/>
      <c r="L100" s="59">
        <v>2</v>
      </c>
      <c r="M100" s="59">
        <v>21</v>
      </c>
      <c r="N100" s="59">
        <v>23</v>
      </c>
      <c r="O100" s="59">
        <v>44</v>
      </c>
    </row>
    <row r="101" spans="1:15" ht="9.75" customHeight="1">
      <c r="A101" s="53" t="s">
        <v>227</v>
      </c>
      <c r="B101" s="59" t="s">
        <v>9</v>
      </c>
      <c r="C101" s="59" t="s">
        <v>9</v>
      </c>
      <c r="D101" s="59" t="s">
        <v>9</v>
      </c>
      <c r="E101" s="59" t="s">
        <v>9</v>
      </c>
      <c r="F101" s="59"/>
      <c r="G101" s="59" t="s">
        <v>9</v>
      </c>
      <c r="H101" s="59" t="s">
        <v>9</v>
      </c>
      <c r="I101" s="59" t="s">
        <v>9</v>
      </c>
      <c r="J101" s="59" t="s">
        <v>9</v>
      </c>
      <c r="K101" s="59"/>
      <c r="L101" s="59">
        <v>94</v>
      </c>
      <c r="M101" s="59">
        <v>2402</v>
      </c>
      <c r="N101" s="59">
        <v>2077</v>
      </c>
      <c r="O101" s="59">
        <v>4479</v>
      </c>
    </row>
    <row r="102" spans="1:15" ht="9.75" customHeight="1">
      <c r="A102" s="53" t="s">
        <v>231</v>
      </c>
      <c r="B102" s="59" t="s">
        <v>9</v>
      </c>
      <c r="C102" s="59" t="s">
        <v>9</v>
      </c>
      <c r="D102" s="59" t="s">
        <v>9</v>
      </c>
      <c r="E102" s="59" t="s">
        <v>9</v>
      </c>
      <c r="F102" s="59"/>
      <c r="G102" s="59" t="s">
        <v>9</v>
      </c>
      <c r="H102" s="59" t="s">
        <v>9</v>
      </c>
      <c r="I102" s="59" t="s">
        <v>9</v>
      </c>
      <c r="J102" s="59" t="s">
        <v>9</v>
      </c>
      <c r="K102" s="59"/>
      <c r="L102" s="59">
        <v>16</v>
      </c>
      <c r="M102" s="59">
        <v>220</v>
      </c>
      <c r="N102" s="59">
        <v>407</v>
      </c>
      <c r="O102" s="59">
        <v>627</v>
      </c>
    </row>
    <row r="103" spans="1:15" ht="11.25">
      <c r="A103" s="53" t="s">
        <v>232</v>
      </c>
      <c r="B103" s="59" t="s">
        <v>9</v>
      </c>
      <c r="C103" s="59" t="s">
        <v>9</v>
      </c>
      <c r="D103" s="59" t="s">
        <v>9</v>
      </c>
      <c r="E103" s="59" t="s">
        <v>9</v>
      </c>
      <c r="F103" s="59"/>
      <c r="G103" s="59" t="s">
        <v>9</v>
      </c>
      <c r="H103" s="59" t="s">
        <v>9</v>
      </c>
      <c r="I103" s="59" t="s">
        <v>9</v>
      </c>
      <c r="J103" s="59" t="s">
        <v>9</v>
      </c>
      <c r="K103" s="59"/>
      <c r="L103" s="59">
        <v>1</v>
      </c>
      <c r="M103" s="59">
        <v>2</v>
      </c>
      <c r="N103" s="59">
        <v>8</v>
      </c>
      <c r="O103" s="59">
        <v>10</v>
      </c>
    </row>
    <row r="104" spans="1:11" ht="11.25">
      <c r="A104" s="53"/>
      <c r="B104" s="53"/>
      <c r="C104" s="53"/>
      <c r="D104" s="53"/>
      <c r="E104" s="53"/>
      <c r="F104" s="53"/>
      <c r="K104" s="53"/>
    </row>
    <row r="105" spans="1:11" ht="11.25">
      <c r="A105" s="54" t="s">
        <v>174</v>
      </c>
      <c r="B105" s="53"/>
      <c r="C105" s="53"/>
      <c r="D105" s="53"/>
      <c r="E105" s="53"/>
      <c r="F105" s="53"/>
      <c r="K105" s="53"/>
    </row>
    <row r="106" spans="1:15" ht="9.75" customHeight="1">
      <c r="A106" s="53" t="s">
        <v>27</v>
      </c>
      <c r="B106" s="59" t="s">
        <v>9</v>
      </c>
      <c r="C106" s="59" t="s">
        <v>9</v>
      </c>
      <c r="D106" s="59" t="s">
        <v>9</v>
      </c>
      <c r="E106" s="59" t="s">
        <v>9</v>
      </c>
      <c r="F106" s="53"/>
      <c r="G106" s="59">
        <v>88</v>
      </c>
      <c r="H106" s="59">
        <v>1843</v>
      </c>
      <c r="I106" s="59">
        <v>1865</v>
      </c>
      <c r="J106" s="59">
        <v>3708</v>
      </c>
      <c r="K106" s="53"/>
      <c r="L106" s="59">
        <v>84</v>
      </c>
      <c r="M106" s="59">
        <v>1846</v>
      </c>
      <c r="N106" s="59">
        <v>1833</v>
      </c>
      <c r="O106" s="59">
        <v>3679</v>
      </c>
    </row>
    <row r="107" spans="1:15" ht="9.75" customHeight="1">
      <c r="A107" s="58" t="s">
        <v>151</v>
      </c>
      <c r="B107" s="53">
        <v>50</v>
      </c>
      <c r="C107" s="53">
        <v>825</v>
      </c>
      <c r="D107" s="53">
        <v>740</v>
      </c>
      <c r="E107" s="53">
        <v>1565</v>
      </c>
      <c r="F107" s="53"/>
      <c r="G107" s="71">
        <v>62</v>
      </c>
      <c r="H107" s="71">
        <v>1223</v>
      </c>
      <c r="I107" s="71">
        <v>968</v>
      </c>
      <c r="J107" s="71">
        <v>2191</v>
      </c>
      <c r="K107" s="53"/>
      <c r="L107" s="59">
        <v>50</v>
      </c>
      <c r="M107" s="59">
        <v>996</v>
      </c>
      <c r="N107" s="59">
        <v>819</v>
      </c>
      <c r="O107" s="59">
        <v>1815</v>
      </c>
    </row>
    <row r="108" spans="1:11" ht="11.25">
      <c r="A108" s="53"/>
      <c r="B108" s="53"/>
      <c r="C108" s="53"/>
      <c r="D108" s="53"/>
      <c r="E108" s="53"/>
      <c r="F108" s="53"/>
      <c r="K108" s="53"/>
    </row>
    <row r="109" spans="1:11" ht="11.25">
      <c r="A109" s="54" t="s">
        <v>7</v>
      </c>
      <c r="B109" s="53"/>
      <c r="C109" s="53"/>
      <c r="D109" s="53"/>
      <c r="E109" s="53"/>
      <c r="F109" s="53"/>
      <c r="K109" s="53"/>
    </row>
    <row r="110" spans="1:15" ht="9.75" customHeight="1">
      <c r="A110" s="53" t="s">
        <v>114</v>
      </c>
      <c r="B110" s="69">
        <v>115</v>
      </c>
      <c r="C110" s="69">
        <v>2246</v>
      </c>
      <c r="D110" s="69">
        <v>2256</v>
      </c>
      <c r="E110" s="69">
        <v>4502</v>
      </c>
      <c r="F110" s="53"/>
      <c r="G110" s="59">
        <v>109</v>
      </c>
      <c r="H110" s="59">
        <v>2145</v>
      </c>
      <c r="I110" s="59">
        <v>2206</v>
      </c>
      <c r="J110" s="59">
        <v>4351</v>
      </c>
      <c r="K110" s="53"/>
      <c r="L110" s="59">
        <v>105</v>
      </c>
      <c r="M110" s="59">
        <v>2245</v>
      </c>
      <c r="N110" s="59">
        <v>2249</v>
      </c>
      <c r="O110" s="59">
        <v>4494</v>
      </c>
    </row>
    <row r="111" spans="1:15" ht="9.75" customHeight="1">
      <c r="A111" s="53" t="s">
        <v>115</v>
      </c>
      <c r="B111" s="69">
        <v>90</v>
      </c>
      <c r="C111" s="69">
        <v>581</v>
      </c>
      <c r="D111" s="69">
        <v>285</v>
      </c>
      <c r="E111" s="69">
        <v>866</v>
      </c>
      <c r="F111" s="53"/>
      <c r="G111" s="59">
        <v>93</v>
      </c>
      <c r="H111" s="59">
        <v>541</v>
      </c>
      <c r="I111" s="59">
        <v>337</v>
      </c>
      <c r="J111" s="59">
        <v>878</v>
      </c>
      <c r="K111" s="53"/>
      <c r="L111" s="59">
        <v>88</v>
      </c>
      <c r="M111" s="59">
        <v>621</v>
      </c>
      <c r="N111" s="59">
        <v>348</v>
      </c>
      <c r="O111" s="59">
        <v>969</v>
      </c>
    </row>
    <row r="112" spans="1:15" ht="9.75" customHeight="1">
      <c r="A112" s="53" t="s">
        <v>124</v>
      </c>
      <c r="B112" s="69">
        <v>88</v>
      </c>
      <c r="C112" s="69">
        <v>786</v>
      </c>
      <c r="D112" s="69">
        <v>922</v>
      </c>
      <c r="E112" s="69">
        <v>1708</v>
      </c>
      <c r="F112" s="53"/>
      <c r="G112" s="59">
        <v>52</v>
      </c>
      <c r="H112" s="59">
        <v>752</v>
      </c>
      <c r="I112" s="59">
        <v>951</v>
      </c>
      <c r="J112" s="59">
        <v>1703</v>
      </c>
      <c r="K112" s="53"/>
      <c r="L112" s="59">
        <v>47</v>
      </c>
      <c r="M112" s="59">
        <v>771</v>
      </c>
      <c r="N112" s="59">
        <v>921</v>
      </c>
      <c r="O112" s="59">
        <v>1692</v>
      </c>
    </row>
    <row r="113" spans="1:15" ht="9.75" customHeight="1">
      <c r="A113" s="53" t="s">
        <v>125</v>
      </c>
      <c r="B113" s="69">
        <v>111</v>
      </c>
      <c r="C113" s="69">
        <v>1208</v>
      </c>
      <c r="D113" s="69">
        <v>1286</v>
      </c>
      <c r="E113" s="69">
        <v>2494</v>
      </c>
      <c r="F113" s="53"/>
      <c r="G113" s="59">
        <v>102</v>
      </c>
      <c r="H113" s="59">
        <v>1338</v>
      </c>
      <c r="I113" s="59">
        <v>1243</v>
      </c>
      <c r="J113" s="59">
        <v>2581</v>
      </c>
      <c r="K113" s="53"/>
      <c r="L113" s="59">
        <v>102</v>
      </c>
      <c r="M113" s="59">
        <v>1317</v>
      </c>
      <c r="N113" s="59">
        <v>1255</v>
      </c>
      <c r="O113" s="59">
        <v>2572</v>
      </c>
    </row>
    <row r="114" spans="1:15" ht="9.75" customHeight="1">
      <c r="A114" s="53" t="s">
        <v>126</v>
      </c>
      <c r="B114" s="69">
        <v>67</v>
      </c>
      <c r="C114" s="69">
        <v>398</v>
      </c>
      <c r="D114" s="69">
        <v>221</v>
      </c>
      <c r="E114" s="69">
        <v>619</v>
      </c>
      <c r="F114" s="53"/>
      <c r="G114" s="59">
        <v>63</v>
      </c>
      <c r="H114" s="59">
        <v>396</v>
      </c>
      <c r="I114" s="59">
        <v>226</v>
      </c>
      <c r="J114" s="59">
        <v>622</v>
      </c>
      <c r="K114" s="53"/>
      <c r="L114" s="59">
        <v>56</v>
      </c>
      <c r="M114" s="59">
        <v>313</v>
      </c>
      <c r="N114" s="59">
        <v>195</v>
      </c>
      <c r="O114" s="59">
        <v>508</v>
      </c>
    </row>
    <row r="115" spans="1:15" ht="9.75" customHeight="1">
      <c r="A115" s="53" t="s">
        <v>131</v>
      </c>
      <c r="B115" s="69">
        <v>74</v>
      </c>
      <c r="C115" s="69">
        <v>583</v>
      </c>
      <c r="D115" s="69">
        <v>773</v>
      </c>
      <c r="E115" s="69">
        <v>1356</v>
      </c>
      <c r="F115" s="53"/>
      <c r="G115" s="59">
        <v>45</v>
      </c>
      <c r="H115" s="59">
        <v>667</v>
      </c>
      <c r="I115" s="59">
        <v>736</v>
      </c>
      <c r="J115" s="59">
        <v>1403</v>
      </c>
      <c r="K115" s="53"/>
      <c r="L115" s="59">
        <v>42</v>
      </c>
      <c r="M115" s="59">
        <v>626</v>
      </c>
      <c r="N115" s="59">
        <v>784</v>
      </c>
      <c r="O115" s="59">
        <v>1410</v>
      </c>
    </row>
    <row r="116" spans="1:15" ht="9.75" customHeight="1">
      <c r="A116" s="53" t="s">
        <v>132</v>
      </c>
      <c r="B116" s="69">
        <v>116</v>
      </c>
      <c r="C116" s="69">
        <v>1313</v>
      </c>
      <c r="D116" s="69">
        <v>1410</v>
      </c>
      <c r="E116" s="69">
        <v>2723</v>
      </c>
      <c r="F116" s="53"/>
      <c r="G116" s="59">
        <v>101</v>
      </c>
      <c r="H116" s="59">
        <v>1262</v>
      </c>
      <c r="I116" s="59">
        <v>1403</v>
      </c>
      <c r="J116" s="59">
        <v>2665</v>
      </c>
      <c r="K116" s="53"/>
      <c r="L116" s="59">
        <v>103</v>
      </c>
      <c r="M116" s="59">
        <v>1392</v>
      </c>
      <c r="N116" s="59">
        <v>1405</v>
      </c>
      <c r="O116" s="59">
        <v>2797</v>
      </c>
    </row>
    <row r="117" spans="1:15" ht="9.75" customHeight="1">
      <c r="A117" s="53" t="s">
        <v>133</v>
      </c>
      <c r="B117" s="69">
        <v>84</v>
      </c>
      <c r="C117" s="69">
        <v>568</v>
      </c>
      <c r="D117" s="69">
        <v>336</v>
      </c>
      <c r="E117" s="69">
        <v>904</v>
      </c>
      <c r="F117" s="53"/>
      <c r="G117" s="59">
        <v>85</v>
      </c>
      <c r="H117" s="59">
        <v>608</v>
      </c>
      <c r="I117" s="59">
        <v>322</v>
      </c>
      <c r="J117" s="59">
        <v>930</v>
      </c>
      <c r="K117" s="53"/>
      <c r="L117" s="59">
        <v>77</v>
      </c>
      <c r="M117" s="59">
        <v>582</v>
      </c>
      <c r="N117" s="59">
        <v>346</v>
      </c>
      <c r="O117" s="59">
        <v>928</v>
      </c>
    </row>
    <row r="118" spans="1:15" ht="9.75" customHeight="1">
      <c r="A118" s="53" t="s">
        <v>134</v>
      </c>
      <c r="B118" s="69">
        <v>55</v>
      </c>
      <c r="C118" s="69">
        <v>326</v>
      </c>
      <c r="D118" s="69">
        <v>400</v>
      </c>
      <c r="E118" s="69">
        <v>726</v>
      </c>
      <c r="F118" s="53"/>
      <c r="G118" s="59">
        <v>34</v>
      </c>
      <c r="H118" s="59">
        <v>354</v>
      </c>
      <c r="I118" s="59">
        <v>441</v>
      </c>
      <c r="J118" s="59">
        <v>795</v>
      </c>
      <c r="K118" s="53"/>
      <c r="L118" s="59">
        <v>29</v>
      </c>
      <c r="M118" s="59">
        <v>353</v>
      </c>
      <c r="N118" s="59">
        <v>386</v>
      </c>
      <c r="O118" s="59">
        <v>739</v>
      </c>
    </row>
    <row r="119" spans="1:15" ht="9.75" customHeight="1">
      <c r="A119" s="53" t="s">
        <v>58</v>
      </c>
      <c r="B119" s="59">
        <v>1</v>
      </c>
      <c r="C119" s="59">
        <v>11</v>
      </c>
      <c r="D119" s="59">
        <v>6</v>
      </c>
      <c r="E119" s="59">
        <v>17</v>
      </c>
      <c r="F119" s="53"/>
      <c r="G119" s="59">
        <v>1</v>
      </c>
      <c r="H119" s="59">
        <v>3</v>
      </c>
      <c r="I119" s="59">
        <v>12</v>
      </c>
      <c r="J119" s="59">
        <v>15</v>
      </c>
      <c r="K119" s="53"/>
      <c r="L119" s="59">
        <v>1</v>
      </c>
      <c r="M119" s="59">
        <v>6</v>
      </c>
      <c r="N119" s="59">
        <v>15</v>
      </c>
      <c r="O119" s="59">
        <v>21</v>
      </c>
    </row>
    <row r="120" spans="1:15" ht="9.75" customHeight="1">
      <c r="A120" s="53" t="s">
        <v>101</v>
      </c>
      <c r="B120" s="59">
        <v>1</v>
      </c>
      <c r="C120" s="59">
        <v>1</v>
      </c>
      <c r="D120" s="59">
        <v>6</v>
      </c>
      <c r="E120" s="59">
        <v>7</v>
      </c>
      <c r="F120" s="53"/>
      <c r="G120" s="59" t="s">
        <v>9</v>
      </c>
      <c r="H120" s="59" t="s">
        <v>9</v>
      </c>
      <c r="I120" s="59" t="s">
        <v>9</v>
      </c>
      <c r="J120" s="59" t="s">
        <v>9</v>
      </c>
      <c r="K120" s="53"/>
      <c r="L120" s="59" t="s">
        <v>9</v>
      </c>
      <c r="M120" s="59" t="s">
        <v>9</v>
      </c>
      <c r="N120" s="59" t="s">
        <v>9</v>
      </c>
      <c r="O120" s="59" t="s">
        <v>9</v>
      </c>
    </row>
    <row r="121" spans="1:15" ht="9.75" customHeight="1">
      <c r="A121" s="53" t="s">
        <v>59</v>
      </c>
      <c r="B121" s="59">
        <v>1</v>
      </c>
      <c r="C121" s="59">
        <v>8</v>
      </c>
      <c r="D121" s="59">
        <v>4</v>
      </c>
      <c r="E121" s="59">
        <v>12</v>
      </c>
      <c r="F121" s="53"/>
      <c r="G121" s="59">
        <v>1</v>
      </c>
      <c r="H121" s="59">
        <v>18</v>
      </c>
      <c r="I121" s="59">
        <v>10</v>
      </c>
      <c r="J121" s="59">
        <v>28</v>
      </c>
      <c r="K121" s="53"/>
      <c r="L121" s="59">
        <v>1</v>
      </c>
      <c r="M121" s="59">
        <v>0</v>
      </c>
      <c r="N121" s="59">
        <v>10</v>
      </c>
      <c r="O121" s="59">
        <v>10</v>
      </c>
    </row>
    <row r="122" spans="1:15" ht="9.75" customHeight="1">
      <c r="A122" s="53" t="s">
        <v>60</v>
      </c>
      <c r="B122" s="53">
        <v>2</v>
      </c>
      <c r="C122" s="53">
        <v>3</v>
      </c>
      <c r="D122" s="53">
        <v>4</v>
      </c>
      <c r="E122" s="53">
        <v>7</v>
      </c>
      <c r="F122" s="53"/>
      <c r="G122" s="59">
        <v>2</v>
      </c>
      <c r="H122" s="59">
        <v>10</v>
      </c>
      <c r="I122" s="59">
        <v>6</v>
      </c>
      <c r="J122" s="59">
        <v>16</v>
      </c>
      <c r="K122" s="53"/>
      <c r="L122" s="59">
        <v>2</v>
      </c>
      <c r="M122" s="59">
        <v>6</v>
      </c>
      <c r="N122" s="59">
        <v>3</v>
      </c>
      <c r="O122" s="59">
        <v>9</v>
      </c>
    </row>
    <row r="123" spans="1:15" ht="9.75" customHeight="1">
      <c r="A123" s="53" t="s">
        <v>146</v>
      </c>
      <c r="B123" s="59" t="s">
        <v>9</v>
      </c>
      <c r="C123" s="59" t="s">
        <v>9</v>
      </c>
      <c r="D123" s="59" t="s">
        <v>9</v>
      </c>
      <c r="E123" s="59" t="s">
        <v>9</v>
      </c>
      <c r="F123" s="53"/>
      <c r="G123" s="59" t="s">
        <v>9</v>
      </c>
      <c r="H123" s="59" t="s">
        <v>9</v>
      </c>
      <c r="I123" s="59" t="s">
        <v>9</v>
      </c>
      <c r="J123" s="59" t="s">
        <v>9</v>
      </c>
      <c r="K123" s="53"/>
      <c r="L123" s="59" t="s">
        <v>9</v>
      </c>
      <c r="M123" s="59" t="s">
        <v>9</v>
      </c>
      <c r="N123" s="59" t="s">
        <v>9</v>
      </c>
      <c r="O123" s="59" t="s">
        <v>9</v>
      </c>
    </row>
    <row r="124" spans="1:15" ht="9.75" customHeight="1">
      <c r="A124" s="53" t="s">
        <v>189</v>
      </c>
      <c r="B124" s="59">
        <v>1</v>
      </c>
      <c r="C124" s="59" t="s">
        <v>9</v>
      </c>
      <c r="D124" s="59">
        <v>1</v>
      </c>
      <c r="E124" s="59">
        <v>1</v>
      </c>
      <c r="F124" s="53"/>
      <c r="G124" s="59" t="s">
        <v>9</v>
      </c>
      <c r="H124" s="59" t="s">
        <v>9</v>
      </c>
      <c r="I124" s="59" t="s">
        <v>9</v>
      </c>
      <c r="J124" s="59" t="s">
        <v>9</v>
      </c>
      <c r="K124" s="53"/>
      <c r="L124" s="59">
        <v>1</v>
      </c>
      <c r="M124" s="59">
        <v>0</v>
      </c>
      <c r="N124" s="59">
        <v>1</v>
      </c>
      <c r="O124" s="59">
        <v>1</v>
      </c>
    </row>
    <row r="125" spans="1:15" ht="9.75" customHeight="1">
      <c r="A125" s="53" t="s">
        <v>135</v>
      </c>
      <c r="B125" s="59">
        <v>2</v>
      </c>
      <c r="C125" s="59">
        <v>4</v>
      </c>
      <c r="D125" s="59">
        <v>3</v>
      </c>
      <c r="E125" s="59">
        <v>7</v>
      </c>
      <c r="F125" s="53"/>
      <c r="G125" s="59">
        <v>2</v>
      </c>
      <c r="H125" s="59">
        <v>2</v>
      </c>
      <c r="I125" s="59">
        <v>4</v>
      </c>
      <c r="J125" s="59">
        <v>6</v>
      </c>
      <c r="K125" s="53"/>
      <c r="L125" s="59">
        <v>2</v>
      </c>
      <c r="M125" s="59">
        <v>9</v>
      </c>
      <c r="N125" s="59">
        <v>5</v>
      </c>
      <c r="O125" s="59">
        <v>14</v>
      </c>
    </row>
    <row r="126" spans="1:15" ht="9.75" customHeight="1">
      <c r="A126" s="53" t="s">
        <v>147</v>
      </c>
      <c r="B126" s="59" t="s">
        <v>9</v>
      </c>
      <c r="C126" s="59" t="s">
        <v>9</v>
      </c>
      <c r="D126" s="59" t="s">
        <v>9</v>
      </c>
      <c r="E126" s="59" t="s">
        <v>9</v>
      </c>
      <c r="F126" s="53"/>
      <c r="G126" s="59" t="s">
        <v>9</v>
      </c>
      <c r="H126" s="59" t="s">
        <v>9</v>
      </c>
      <c r="I126" s="59" t="s">
        <v>9</v>
      </c>
      <c r="J126" s="59" t="s">
        <v>9</v>
      </c>
      <c r="K126" s="53"/>
      <c r="L126" s="59" t="s">
        <v>9</v>
      </c>
      <c r="M126" s="59" t="s">
        <v>9</v>
      </c>
      <c r="N126" s="59" t="s">
        <v>9</v>
      </c>
      <c r="O126" s="59" t="s">
        <v>9</v>
      </c>
    </row>
    <row r="127" spans="1:15" ht="9.75" customHeight="1">
      <c r="A127" s="53" t="s">
        <v>61</v>
      </c>
      <c r="B127" s="59" t="s">
        <v>9</v>
      </c>
      <c r="C127" s="59" t="s">
        <v>9</v>
      </c>
      <c r="D127" s="59" t="s">
        <v>9</v>
      </c>
      <c r="E127" s="59" t="s">
        <v>9</v>
      </c>
      <c r="F127" s="53"/>
      <c r="G127" s="59">
        <v>2</v>
      </c>
      <c r="H127" s="59">
        <v>2</v>
      </c>
      <c r="I127" s="59">
        <v>3</v>
      </c>
      <c r="J127" s="59">
        <v>5</v>
      </c>
      <c r="K127" s="53"/>
      <c r="L127" s="59">
        <v>2</v>
      </c>
      <c r="M127" s="59">
        <v>1</v>
      </c>
      <c r="N127" s="59">
        <v>3</v>
      </c>
      <c r="O127" s="59">
        <v>4</v>
      </c>
    </row>
    <row r="128" spans="1:15" ht="9.75" customHeight="1">
      <c r="A128" s="53" t="s">
        <v>148</v>
      </c>
      <c r="B128" s="59" t="s">
        <v>9</v>
      </c>
      <c r="C128" s="59" t="s">
        <v>9</v>
      </c>
      <c r="D128" s="59" t="s">
        <v>9</v>
      </c>
      <c r="E128" s="59" t="s">
        <v>9</v>
      </c>
      <c r="F128" s="53"/>
      <c r="G128" s="59">
        <v>2</v>
      </c>
      <c r="H128" s="59">
        <v>1</v>
      </c>
      <c r="I128" s="59">
        <v>1</v>
      </c>
      <c r="J128" s="59">
        <v>2</v>
      </c>
      <c r="K128" s="53"/>
      <c r="L128" s="59" t="s">
        <v>9</v>
      </c>
      <c r="M128" s="59" t="s">
        <v>9</v>
      </c>
      <c r="N128" s="59" t="s">
        <v>9</v>
      </c>
      <c r="O128" s="59" t="s">
        <v>9</v>
      </c>
    </row>
    <row r="129" spans="1:15" ht="9.75" customHeight="1">
      <c r="A129" s="57" t="s">
        <v>169</v>
      </c>
      <c r="B129" s="57">
        <v>1</v>
      </c>
      <c r="C129" s="57">
        <v>1</v>
      </c>
      <c r="D129" s="61" t="s">
        <v>9</v>
      </c>
      <c r="E129" s="61">
        <v>1</v>
      </c>
      <c r="F129" s="61"/>
      <c r="G129" s="61" t="s">
        <v>9</v>
      </c>
      <c r="H129" s="61" t="s">
        <v>9</v>
      </c>
      <c r="I129" s="61" t="s">
        <v>9</v>
      </c>
      <c r="J129" s="61" t="s">
        <v>9</v>
      </c>
      <c r="K129" s="61"/>
      <c r="L129" s="61" t="s">
        <v>9</v>
      </c>
      <c r="M129" s="61" t="s">
        <v>9</v>
      </c>
      <c r="N129" s="61" t="s">
        <v>9</v>
      </c>
      <c r="O129" s="61" t="s">
        <v>9</v>
      </c>
    </row>
    <row r="130" spans="1:11" ht="10.5" customHeight="1">
      <c r="A130" s="53"/>
      <c r="B130" s="53"/>
      <c r="C130" s="53"/>
      <c r="D130" s="53"/>
      <c r="E130" s="53"/>
      <c r="F130" s="53"/>
      <c r="K130" s="53"/>
    </row>
    <row r="131" spans="1:11" ht="11.25">
      <c r="A131" s="53"/>
      <c r="B131" s="53"/>
      <c r="C131" s="53"/>
      <c r="D131" s="53"/>
      <c r="E131" s="53"/>
      <c r="F131" s="53"/>
      <c r="K131" s="53"/>
    </row>
    <row r="132" spans="1:16" s="75" customFormat="1" ht="14.25">
      <c r="A132" s="90" t="s">
        <v>229</v>
      </c>
      <c r="B132" s="90"/>
      <c r="C132" s="90"/>
      <c r="D132" s="90"/>
      <c r="E132" s="77"/>
      <c r="F132" s="77"/>
      <c r="G132" s="76"/>
      <c r="H132" s="76"/>
      <c r="I132" s="76"/>
      <c r="J132" s="76"/>
      <c r="K132" s="77"/>
      <c r="L132" s="76"/>
      <c r="M132" s="76"/>
      <c r="N132" s="76"/>
      <c r="O132" s="76"/>
      <c r="P132" s="10"/>
    </row>
    <row r="133" spans="1:11" ht="11.25">
      <c r="A133" s="8"/>
      <c r="B133" s="9"/>
      <c r="C133" s="9"/>
      <c r="D133" s="9"/>
      <c r="E133" s="9"/>
      <c r="F133" s="9"/>
      <c r="K133" s="59"/>
    </row>
    <row r="134" spans="1:15" ht="11.25">
      <c r="A134" s="92" t="s">
        <v>26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89"/>
      <c r="L134" s="117"/>
      <c r="M134" s="117"/>
      <c r="N134" s="117"/>
      <c r="O134" s="117"/>
    </row>
    <row r="135" spans="1:15" ht="11.25">
      <c r="A135" s="119"/>
      <c r="B135" s="118" t="s">
        <v>187</v>
      </c>
      <c r="C135" s="118"/>
      <c r="D135" s="118"/>
      <c r="E135" s="118"/>
      <c r="F135" s="26"/>
      <c r="G135" s="118" t="s">
        <v>192</v>
      </c>
      <c r="H135" s="118"/>
      <c r="I135" s="118"/>
      <c r="J135" s="118"/>
      <c r="K135" s="26"/>
      <c r="L135" s="118" t="s">
        <v>220</v>
      </c>
      <c r="M135" s="118"/>
      <c r="N135" s="118"/>
      <c r="O135" s="118"/>
    </row>
    <row r="136" spans="1:15" ht="11.25">
      <c r="A136" s="93"/>
      <c r="B136" s="27" t="s">
        <v>28</v>
      </c>
      <c r="C136" s="27" t="s">
        <v>14</v>
      </c>
      <c r="D136" s="27" t="s">
        <v>29</v>
      </c>
      <c r="E136" s="27" t="s">
        <v>1</v>
      </c>
      <c r="F136" s="27"/>
      <c r="G136" s="27" t="s">
        <v>28</v>
      </c>
      <c r="H136" s="27" t="s">
        <v>15</v>
      </c>
      <c r="I136" s="27" t="s">
        <v>29</v>
      </c>
      <c r="J136" s="27" t="s">
        <v>1</v>
      </c>
      <c r="K136" s="27"/>
      <c r="L136" s="27" t="s">
        <v>28</v>
      </c>
      <c r="M136" s="27" t="s">
        <v>15</v>
      </c>
      <c r="N136" s="27" t="s">
        <v>29</v>
      </c>
      <c r="O136" s="27" t="s">
        <v>1</v>
      </c>
    </row>
    <row r="137" spans="1:11" ht="11.25">
      <c r="A137" s="53"/>
      <c r="B137" s="53"/>
      <c r="C137" s="53"/>
      <c r="D137" s="53"/>
      <c r="E137" s="53"/>
      <c r="F137" s="53"/>
      <c r="K137" s="53"/>
    </row>
    <row r="138" spans="1:11" ht="11.25">
      <c r="A138" s="54" t="s">
        <v>158</v>
      </c>
      <c r="B138" s="53"/>
      <c r="C138" s="53"/>
      <c r="D138" s="53"/>
      <c r="E138" s="53"/>
      <c r="F138" s="53"/>
      <c r="K138" s="53"/>
    </row>
    <row r="139" spans="1:15" ht="11.25">
      <c r="A139" s="53" t="s">
        <v>62</v>
      </c>
      <c r="B139" s="53">
        <v>51</v>
      </c>
      <c r="C139" s="53">
        <v>449</v>
      </c>
      <c r="D139" s="53">
        <v>382</v>
      </c>
      <c r="E139" s="53">
        <v>831</v>
      </c>
      <c r="F139" s="53"/>
      <c r="G139" s="59">
        <v>37</v>
      </c>
      <c r="H139" s="59">
        <v>452</v>
      </c>
      <c r="I139" s="59">
        <v>336</v>
      </c>
      <c r="J139" s="59">
        <v>788</v>
      </c>
      <c r="K139" s="53"/>
      <c r="L139" s="59">
        <v>37</v>
      </c>
      <c r="M139" s="59">
        <v>505</v>
      </c>
      <c r="N139" s="59">
        <v>395</v>
      </c>
      <c r="O139" s="59">
        <v>900</v>
      </c>
    </row>
    <row r="140" spans="1:15" ht="9.75" customHeight="1">
      <c r="A140" s="53" t="s">
        <v>63</v>
      </c>
      <c r="B140" s="53">
        <v>35</v>
      </c>
      <c r="C140" s="53">
        <v>299</v>
      </c>
      <c r="D140" s="53">
        <v>251</v>
      </c>
      <c r="E140" s="53">
        <v>550</v>
      </c>
      <c r="F140" s="59"/>
      <c r="G140" s="59">
        <v>27</v>
      </c>
      <c r="H140" s="59">
        <v>222</v>
      </c>
      <c r="I140" s="59">
        <v>173</v>
      </c>
      <c r="J140" s="59">
        <v>395</v>
      </c>
      <c r="K140" s="59"/>
      <c r="L140" s="59">
        <v>24</v>
      </c>
      <c r="M140" s="59">
        <v>197</v>
      </c>
      <c r="N140" s="59">
        <v>158</v>
      </c>
      <c r="O140" s="59">
        <v>355</v>
      </c>
    </row>
    <row r="141" spans="1:15" ht="9.75" customHeight="1">
      <c r="A141" s="53" t="s">
        <v>64</v>
      </c>
      <c r="B141" s="53">
        <v>20</v>
      </c>
      <c r="C141" s="53">
        <v>114</v>
      </c>
      <c r="D141" s="53">
        <v>161</v>
      </c>
      <c r="E141" s="53">
        <v>275</v>
      </c>
      <c r="F141" s="59"/>
      <c r="G141" s="59">
        <v>21</v>
      </c>
      <c r="H141" s="59">
        <v>118</v>
      </c>
      <c r="I141" s="59">
        <v>180</v>
      </c>
      <c r="J141" s="59">
        <v>298</v>
      </c>
      <c r="K141" s="59"/>
      <c r="L141" s="59">
        <v>20</v>
      </c>
      <c r="M141" s="59">
        <v>122</v>
      </c>
      <c r="N141" s="59">
        <v>202</v>
      </c>
      <c r="O141" s="59">
        <v>324</v>
      </c>
    </row>
    <row r="142" spans="1:15" ht="9.75" customHeight="1">
      <c r="A142" s="53" t="s">
        <v>65</v>
      </c>
      <c r="B142" s="53">
        <v>22</v>
      </c>
      <c r="C142" s="53">
        <v>101</v>
      </c>
      <c r="D142" s="53">
        <v>179</v>
      </c>
      <c r="E142" s="53">
        <v>280</v>
      </c>
      <c r="F142" s="59"/>
      <c r="G142" s="59">
        <v>23</v>
      </c>
      <c r="H142" s="59">
        <v>128</v>
      </c>
      <c r="I142" s="59">
        <v>136</v>
      </c>
      <c r="J142" s="59">
        <v>264</v>
      </c>
      <c r="K142" s="59"/>
      <c r="L142" s="59">
        <v>21</v>
      </c>
      <c r="M142" s="59">
        <v>113</v>
      </c>
      <c r="N142" s="59">
        <v>148</v>
      </c>
      <c r="O142" s="59">
        <v>261</v>
      </c>
    </row>
    <row r="143" spans="1:15" ht="9.75" customHeight="1">
      <c r="A143" s="53" t="s">
        <v>66</v>
      </c>
      <c r="B143" s="53">
        <v>18</v>
      </c>
      <c r="C143" s="53">
        <v>82</v>
      </c>
      <c r="D143" s="53">
        <v>100</v>
      </c>
      <c r="E143" s="53">
        <v>182</v>
      </c>
      <c r="F143" s="59"/>
      <c r="G143" s="59">
        <v>19</v>
      </c>
      <c r="H143" s="59">
        <v>74</v>
      </c>
      <c r="I143" s="59">
        <v>126</v>
      </c>
      <c r="J143" s="59">
        <v>200</v>
      </c>
      <c r="K143" s="59"/>
      <c r="L143" s="59">
        <v>20</v>
      </c>
      <c r="M143" s="59">
        <v>104</v>
      </c>
      <c r="N143" s="59">
        <v>137</v>
      </c>
      <c r="O143" s="59">
        <v>241</v>
      </c>
    </row>
    <row r="144" spans="1:15" ht="9.75" customHeight="1">
      <c r="A144" s="53" t="s">
        <v>67</v>
      </c>
      <c r="B144" s="53">
        <v>28</v>
      </c>
      <c r="C144" s="53">
        <v>199</v>
      </c>
      <c r="D144" s="53">
        <v>168</v>
      </c>
      <c r="E144" s="53">
        <v>367</v>
      </c>
      <c r="F144" s="59"/>
      <c r="G144" s="59">
        <v>17</v>
      </c>
      <c r="H144" s="59">
        <v>180</v>
      </c>
      <c r="I144" s="59">
        <v>139</v>
      </c>
      <c r="J144" s="59">
        <v>319</v>
      </c>
      <c r="K144" s="59"/>
      <c r="L144" s="59">
        <v>22</v>
      </c>
      <c r="M144" s="59">
        <v>308</v>
      </c>
      <c r="N144" s="59">
        <v>236</v>
      </c>
      <c r="O144" s="59">
        <v>544</v>
      </c>
    </row>
    <row r="145" spans="1:15" ht="9.75" customHeight="1">
      <c r="A145" s="53" t="s">
        <v>136</v>
      </c>
      <c r="B145" s="53">
        <v>1</v>
      </c>
      <c r="C145" s="53">
        <v>2</v>
      </c>
      <c r="D145" s="53">
        <v>2</v>
      </c>
      <c r="E145" s="53">
        <v>4</v>
      </c>
      <c r="F145" s="59"/>
      <c r="G145" s="59">
        <v>3</v>
      </c>
      <c r="H145" s="59">
        <v>8</v>
      </c>
      <c r="I145" s="59">
        <v>10</v>
      </c>
      <c r="J145" s="59">
        <v>18</v>
      </c>
      <c r="K145" s="59"/>
      <c r="L145" s="59" t="s">
        <v>9</v>
      </c>
      <c r="M145" s="59" t="s">
        <v>9</v>
      </c>
      <c r="N145" s="59" t="s">
        <v>9</v>
      </c>
      <c r="O145" s="59" t="s">
        <v>9</v>
      </c>
    </row>
    <row r="146" spans="1:15" ht="9.75" customHeight="1">
      <c r="A146" s="53" t="s">
        <v>68</v>
      </c>
      <c r="B146" s="53">
        <v>1</v>
      </c>
      <c r="C146" s="53">
        <v>7</v>
      </c>
      <c r="D146" s="53">
        <v>9</v>
      </c>
      <c r="E146" s="53">
        <v>16</v>
      </c>
      <c r="F146" s="59"/>
      <c r="G146" s="59">
        <v>1</v>
      </c>
      <c r="H146" s="59">
        <v>8</v>
      </c>
      <c r="I146" s="59">
        <v>14</v>
      </c>
      <c r="J146" s="59">
        <v>22</v>
      </c>
      <c r="K146" s="59"/>
      <c r="L146" s="59">
        <v>1</v>
      </c>
      <c r="M146" s="59">
        <v>12</v>
      </c>
      <c r="N146" s="59">
        <v>12</v>
      </c>
      <c r="O146" s="59">
        <v>24</v>
      </c>
    </row>
    <row r="147" spans="1:15" ht="9.75" customHeight="1">
      <c r="A147" s="53" t="s">
        <v>215</v>
      </c>
      <c r="B147" s="53">
        <v>1</v>
      </c>
      <c r="C147" s="53">
        <v>2</v>
      </c>
      <c r="D147" s="53">
        <v>7</v>
      </c>
      <c r="E147" s="53">
        <v>9</v>
      </c>
      <c r="F147" s="59"/>
      <c r="G147" s="59">
        <v>1</v>
      </c>
      <c r="H147" s="59">
        <v>3</v>
      </c>
      <c r="I147" s="59">
        <v>10</v>
      </c>
      <c r="J147" s="59">
        <v>13</v>
      </c>
      <c r="K147" s="59"/>
      <c r="L147" s="59">
        <v>1</v>
      </c>
      <c r="M147" s="59">
        <v>4</v>
      </c>
      <c r="N147" s="59">
        <v>5</v>
      </c>
      <c r="O147" s="59">
        <v>9</v>
      </c>
    </row>
    <row r="148" spans="1:15" ht="9.75" customHeight="1">
      <c r="A148" s="53" t="s">
        <v>216</v>
      </c>
      <c r="B148" s="53">
        <v>1</v>
      </c>
      <c r="C148" s="53">
        <v>2</v>
      </c>
      <c r="D148" s="53">
        <v>6</v>
      </c>
      <c r="E148" s="53">
        <v>8</v>
      </c>
      <c r="F148" s="59"/>
      <c r="G148" s="59">
        <v>1</v>
      </c>
      <c r="H148" s="59">
        <v>3</v>
      </c>
      <c r="I148" s="59">
        <v>10</v>
      </c>
      <c r="J148" s="59">
        <v>13</v>
      </c>
      <c r="K148" s="59"/>
      <c r="L148" s="59">
        <v>1</v>
      </c>
      <c r="M148" s="59">
        <v>4</v>
      </c>
      <c r="N148" s="59">
        <v>5</v>
      </c>
      <c r="O148" s="59">
        <v>9</v>
      </c>
    </row>
    <row r="149" spans="1:11" ht="11.25">
      <c r="A149" s="53"/>
      <c r="B149" s="59"/>
      <c r="C149" s="59"/>
      <c r="D149" s="59"/>
      <c r="E149" s="59"/>
      <c r="F149" s="59"/>
      <c r="K149" s="59"/>
    </row>
    <row r="150" spans="1:11" ht="11.25">
      <c r="A150" s="54" t="s">
        <v>162</v>
      </c>
      <c r="B150" s="53"/>
      <c r="C150" s="53"/>
      <c r="D150" s="53"/>
      <c r="E150" s="53"/>
      <c r="F150" s="59"/>
      <c r="K150" s="59"/>
    </row>
    <row r="151" spans="1:15" ht="9.75" customHeight="1">
      <c r="A151" s="53" t="s">
        <v>69</v>
      </c>
      <c r="B151" s="53">
        <v>2</v>
      </c>
      <c r="C151" s="53">
        <v>10</v>
      </c>
      <c r="D151" s="53">
        <v>8</v>
      </c>
      <c r="E151" s="53">
        <v>18</v>
      </c>
      <c r="F151" s="59"/>
      <c r="G151" s="59">
        <v>2</v>
      </c>
      <c r="H151" s="59">
        <v>10</v>
      </c>
      <c r="I151" s="59">
        <v>12</v>
      </c>
      <c r="J151" s="59">
        <v>22</v>
      </c>
      <c r="K151" s="59"/>
      <c r="L151" s="59">
        <v>3</v>
      </c>
      <c r="M151" s="59">
        <v>13</v>
      </c>
      <c r="N151" s="59">
        <v>15</v>
      </c>
      <c r="O151" s="59">
        <v>28</v>
      </c>
    </row>
    <row r="152" spans="1:15" ht="9.75" customHeight="1">
      <c r="A152" s="53" t="s">
        <v>91</v>
      </c>
      <c r="B152" s="53">
        <v>1</v>
      </c>
      <c r="C152" s="53">
        <v>2</v>
      </c>
      <c r="D152" s="53">
        <v>1</v>
      </c>
      <c r="E152" s="53">
        <v>3</v>
      </c>
      <c r="F152" s="59"/>
      <c r="G152" s="59">
        <v>2</v>
      </c>
      <c r="H152" s="59">
        <v>11</v>
      </c>
      <c r="I152" s="59">
        <v>11</v>
      </c>
      <c r="J152" s="59">
        <v>22</v>
      </c>
      <c r="K152" s="59"/>
      <c r="L152" s="59">
        <v>3</v>
      </c>
      <c r="M152" s="59">
        <v>13</v>
      </c>
      <c r="N152" s="59">
        <v>15</v>
      </c>
      <c r="O152" s="59">
        <v>28</v>
      </c>
    </row>
    <row r="153" spans="1:15" ht="9.75" customHeight="1">
      <c r="A153" s="53" t="s">
        <v>144</v>
      </c>
      <c r="B153" s="19" t="s">
        <v>9</v>
      </c>
      <c r="C153" s="59" t="s">
        <v>9</v>
      </c>
      <c r="D153" s="59" t="s">
        <v>9</v>
      </c>
      <c r="E153" s="59" t="s">
        <v>9</v>
      </c>
      <c r="F153" s="53"/>
      <c r="G153" s="59">
        <v>1</v>
      </c>
      <c r="H153" s="59">
        <v>9</v>
      </c>
      <c r="I153" s="59">
        <v>4</v>
      </c>
      <c r="J153" s="59">
        <v>13</v>
      </c>
      <c r="K153" s="53"/>
      <c r="L153" s="59" t="s">
        <v>9</v>
      </c>
      <c r="M153" s="59" t="s">
        <v>9</v>
      </c>
      <c r="N153" s="59" t="s">
        <v>9</v>
      </c>
      <c r="O153" s="59" t="s">
        <v>9</v>
      </c>
    </row>
    <row r="154" spans="1:15" ht="11.25">
      <c r="A154" s="53" t="s">
        <v>233</v>
      </c>
      <c r="B154" s="59">
        <v>1</v>
      </c>
      <c r="C154" s="59">
        <v>2</v>
      </c>
      <c r="D154" s="59">
        <v>10</v>
      </c>
      <c r="E154" s="59">
        <v>12</v>
      </c>
      <c r="F154" s="59"/>
      <c r="G154" s="59" t="s">
        <v>9</v>
      </c>
      <c r="H154" s="59" t="s">
        <v>9</v>
      </c>
      <c r="I154" s="59" t="s">
        <v>9</v>
      </c>
      <c r="J154" s="59" t="s">
        <v>9</v>
      </c>
      <c r="K154" s="59"/>
      <c r="L154" s="59">
        <v>1</v>
      </c>
      <c r="M154" s="59">
        <v>9</v>
      </c>
      <c r="N154" s="59">
        <v>5</v>
      </c>
      <c r="O154" s="59">
        <v>14</v>
      </c>
    </row>
    <row r="155" spans="1:11" ht="11.25">
      <c r="A155" s="53"/>
      <c r="B155" s="59"/>
      <c r="C155" s="59"/>
      <c r="D155" s="59"/>
      <c r="E155" s="59"/>
      <c r="F155" s="59"/>
      <c r="K155" s="59"/>
    </row>
    <row r="156" spans="1:11" ht="11.25">
      <c r="A156" s="54" t="s">
        <v>160</v>
      </c>
      <c r="B156" s="53"/>
      <c r="C156" s="53"/>
      <c r="D156" s="53"/>
      <c r="E156" s="53"/>
      <c r="F156" s="59"/>
      <c r="K156" s="59"/>
    </row>
    <row r="157" spans="1:15" ht="9.75" customHeight="1">
      <c r="A157" s="53" t="s">
        <v>175</v>
      </c>
      <c r="B157" s="53">
        <v>2</v>
      </c>
      <c r="C157" s="53">
        <v>4</v>
      </c>
      <c r="D157" s="53">
        <v>2</v>
      </c>
      <c r="E157" s="53">
        <v>6</v>
      </c>
      <c r="F157" s="59"/>
      <c r="G157" s="59">
        <v>1</v>
      </c>
      <c r="H157" s="59">
        <v>1</v>
      </c>
      <c r="I157" s="59">
        <v>2</v>
      </c>
      <c r="J157" s="59">
        <v>3</v>
      </c>
      <c r="K157" s="59"/>
      <c r="L157" s="59">
        <v>1</v>
      </c>
      <c r="M157" s="59">
        <v>4</v>
      </c>
      <c r="N157" s="59">
        <v>0</v>
      </c>
      <c r="O157" s="59">
        <v>4</v>
      </c>
    </row>
    <row r="158" spans="1:15" ht="9.75" customHeight="1">
      <c r="A158" s="53" t="s">
        <v>176</v>
      </c>
      <c r="B158" s="53">
        <v>1</v>
      </c>
      <c r="C158" s="53">
        <v>2</v>
      </c>
      <c r="D158" s="53">
        <v>2</v>
      </c>
      <c r="E158" s="53">
        <v>4</v>
      </c>
      <c r="F158" s="59"/>
      <c r="G158" s="59">
        <v>1</v>
      </c>
      <c r="H158" s="59">
        <v>3</v>
      </c>
      <c r="I158" s="59">
        <v>1</v>
      </c>
      <c r="J158" s="59">
        <v>4</v>
      </c>
      <c r="K158" s="59"/>
      <c r="L158" s="59">
        <v>1</v>
      </c>
      <c r="M158" s="59">
        <v>1</v>
      </c>
      <c r="N158" s="59">
        <v>2</v>
      </c>
      <c r="O158" s="59">
        <v>3</v>
      </c>
    </row>
    <row r="159" spans="1:15" ht="9.75" customHeight="1">
      <c r="A159" s="53" t="s">
        <v>102</v>
      </c>
      <c r="B159" s="53">
        <v>2</v>
      </c>
      <c r="C159" s="53">
        <v>24</v>
      </c>
      <c r="D159" s="53">
        <v>7</v>
      </c>
      <c r="E159" s="53">
        <v>31</v>
      </c>
      <c r="F159" s="59"/>
      <c r="G159" s="59">
        <v>2</v>
      </c>
      <c r="H159" s="59">
        <v>14</v>
      </c>
      <c r="I159" s="59">
        <v>9</v>
      </c>
      <c r="J159" s="59">
        <v>23</v>
      </c>
      <c r="K159" s="59"/>
      <c r="L159" s="59">
        <v>1</v>
      </c>
      <c r="M159" s="59">
        <v>10</v>
      </c>
      <c r="N159" s="59">
        <v>6</v>
      </c>
      <c r="O159" s="59">
        <v>16</v>
      </c>
    </row>
    <row r="160" spans="1:15" ht="9.75" customHeight="1">
      <c r="A160" s="53" t="s">
        <v>121</v>
      </c>
      <c r="B160" s="59">
        <v>1</v>
      </c>
      <c r="C160" s="59">
        <v>1</v>
      </c>
      <c r="D160" s="59">
        <v>2</v>
      </c>
      <c r="E160" s="59">
        <v>3</v>
      </c>
      <c r="F160" s="59"/>
      <c r="G160" s="59">
        <v>2</v>
      </c>
      <c r="H160" s="59">
        <v>10</v>
      </c>
      <c r="I160" s="59">
        <v>6</v>
      </c>
      <c r="J160" s="59">
        <v>16</v>
      </c>
      <c r="K160" s="59"/>
      <c r="L160" s="59">
        <v>2</v>
      </c>
      <c r="M160" s="59">
        <v>6</v>
      </c>
      <c r="N160" s="59">
        <v>4</v>
      </c>
      <c r="O160" s="59">
        <v>10</v>
      </c>
    </row>
    <row r="161" spans="1:15" ht="9.75" customHeight="1">
      <c r="A161" s="53" t="s">
        <v>70</v>
      </c>
      <c r="B161" s="53">
        <v>63</v>
      </c>
      <c r="C161" s="53">
        <v>1263</v>
      </c>
      <c r="D161" s="53">
        <v>693</v>
      </c>
      <c r="E161" s="53">
        <v>1956</v>
      </c>
      <c r="F161" s="59"/>
      <c r="G161" s="59">
        <v>62</v>
      </c>
      <c r="H161" s="59">
        <v>1346</v>
      </c>
      <c r="I161" s="59">
        <v>655</v>
      </c>
      <c r="J161" s="59">
        <v>2001</v>
      </c>
      <c r="K161" s="59"/>
      <c r="L161" s="59">
        <v>61</v>
      </c>
      <c r="M161" s="59">
        <v>1468</v>
      </c>
      <c r="N161" s="59">
        <v>717</v>
      </c>
      <c r="O161" s="59">
        <v>2185</v>
      </c>
    </row>
    <row r="162" spans="1:15" ht="9.75" customHeight="1">
      <c r="A162" s="53" t="s">
        <v>92</v>
      </c>
      <c r="B162" s="53">
        <v>53</v>
      </c>
      <c r="C162" s="53">
        <v>1196</v>
      </c>
      <c r="D162" s="53">
        <v>621</v>
      </c>
      <c r="E162" s="53">
        <v>1817</v>
      </c>
      <c r="F162" s="59"/>
      <c r="G162" s="59">
        <v>53</v>
      </c>
      <c r="H162" s="59">
        <v>1324</v>
      </c>
      <c r="I162" s="59">
        <v>622</v>
      </c>
      <c r="J162" s="59">
        <v>1946</v>
      </c>
      <c r="K162" s="59"/>
      <c r="L162" s="59">
        <v>56</v>
      </c>
      <c r="M162" s="59">
        <v>1436</v>
      </c>
      <c r="N162" s="59">
        <v>678</v>
      </c>
      <c r="O162" s="59">
        <v>2114</v>
      </c>
    </row>
    <row r="163" spans="1:15" ht="9.75" customHeight="1">
      <c r="A163" s="53" t="s">
        <v>71</v>
      </c>
      <c r="B163" s="53">
        <v>78</v>
      </c>
      <c r="C163" s="53">
        <v>1584</v>
      </c>
      <c r="D163" s="53">
        <v>1027</v>
      </c>
      <c r="E163" s="53">
        <v>2611</v>
      </c>
      <c r="F163" s="59"/>
      <c r="G163" s="59">
        <v>79</v>
      </c>
      <c r="H163" s="59">
        <v>1634</v>
      </c>
      <c r="I163" s="59">
        <v>941</v>
      </c>
      <c r="J163" s="59">
        <v>2575</v>
      </c>
      <c r="K163" s="59"/>
      <c r="L163" s="59">
        <v>80</v>
      </c>
      <c r="M163" s="59">
        <v>1641</v>
      </c>
      <c r="N163" s="59">
        <v>932</v>
      </c>
      <c r="O163" s="59">
        <v>2573</v>
      </c>
    </row>
    <row r="164" spans="1:15" ht="9.75" customHeight="1">
      <c r="A164" s="53" t="s">
        <v>93</v>
      </c>
      <c r="B164" s="53">
        <v>65</v>
      </c>
      <c r="C164" s="53">
        <v>1498</v>
      </c>
      <c r="D164" s="53">
        <v>969</v>
      </c>
      <c r="E164" s="53">
        <v>2467</v>
      </c>
      <c r="F164" s="59"/>
      <c r="G164" s="59">
        <v>75</v>
      </c>
      <c r="H164" s="59">
        <v>1586</v>
      </c>
      <c r="I164" s="59">
        <v>907</v>
      </c>
      <c r="J164" s="59">
        <v>2493</v>
      </c>
      <c r="K164" s="59"/>
      <c r="L164" s="59">
        <v>76</v>
      </c>
      <c r="M164" s="59">
        <v>1640</v>
      </c>
      <c r="N164" s="59">
        <v>913</v>
      </c>
      <c r="O164" s="59">
        <v>2553</v>
      </c>
    </row>
    <row r="165" spans="1:11" ht="9.75" customHeight="1">
      <c r="A165" s="53"/>
      <c r="B165" s="53"/>
      <c r="C165" s="53"/>
      <c r="D165" s="53"/>
      <c r="E165" s="53"/>
      <c r="F165" s="59"/>
      <c r="K165" s="59"/>
    </row>
    <row r="166" spans="1:11" ht="11.25">
      <c r="A166" s="54" t="s">
        <v>159</v>
      </c>
      <c r="B166" s="53"/>
      <c r="C166" s="53"/>
      <c r="D166" s="53"/>
      <c r="E166" s="53"/>
      <c r="F166" s="59"/>
      <c r="K166" s="59"/>
    </row>
    <row r="167" spans="1:15" ht="9.75" customHeight="1">
      <c r="A167" s="53" t="s">
        <v>195</v>
      </c>
      <c r="B167" s="59" t="s">
        <v>9</v>
      </c>
      <c r="C167" s="59" t="s">
        <v>9</v>
      </c>
      <c r="D167" s="59" t="s">
        <v>9</v>
      </c>
      <c r="E167" s="59" t="s">
        <v>9</v>
      </c>
      <c r="F167" s="59"/>
      <c r="G167" s="59">
        <v>26</v>
      </c>
      <c r="H167" s="59">
        <v>314</v>
      </c>
      <c r="I167" s="59">
        <v>442</v>
      </c>
      <c r="J167" s="59">
        <v>756</v>
      </c>
      <c r="K167" s="59"/>
      <c r="L167" s="59">
        <v>20</v>
      </c>
      <c r="M167" s="59">
        <v>267</v>
      </c>
      <c r="N167" s="59">
        <v>392</v>
      </c>
      <c r="O167" s="59">
        <v>659</v>
      </c>
    </row>
    <row r="168" spans="1:15" ht="9.75" customHeight="1">
      <c r="A168" s="53" t="s">
        <v>112</v>
      </c>
      <c r="B168" s="59">
        <v>24</v>
      </c>
      <c r="C168" s="59">
        <v>283</v>
      </c>
      <c r="D168" s="59">
        <v>386</v>
      </c>
      <c r="E168" s="59">
        <v>669</v>
      </c>
      <c r="F168" s="59"/>
      <c r="G168" s="59">
        <v>29</v>
      </c>
      <c r="H168" s="59">
        <v>324</v>
      </c>
      <c r="I168" s="59">
        <v>442</v>
      </c>
      <c r="J168" s="59">
        <v>766</v>
      </c>
      <c r="K168" s="59"/>
      <c r="L168" s="59">
        <v>31</v>
      </c>
      <c r="M168" s="59">
        <v>335</v>
      </c>
      <c r="N168" s="59">
        <v>457</v>
      </c>
      <c r="O168" s="59">
        <v>792</v>
      </c>
    </row>
    <row r="169" spans="1:15" ht="9.75" customHeight="1">
      <c r="A169" s="53" t="s">
        <v>118</v>
      </c>
      <c r="B169" s="59">
        <v>7</v>
      </c>
      <c r="C169" s="59">
        <v>45</v>
      </c>
      <c r="D169" s="59">
        <v>105</v>
      </c>
      <c r="E169" s="59">
        <v>150</v>
      </c>
      <c r="F169" s="59"/>
      <c r="G169" s="59">
        <v>7</v>
      </c>
      <c r="H169" s="59">
        <v>46</v>
      </c>
      <c r="I169" s="59">
        <v>96</v>
      </c>
      <c r="J169" s="59">
        <v>142</v>
      </c>
      <c r="K169" s="59"/>
      <c r="L169" s="59">
        <v>3</v>
      </c>
      <c r="M169" s="59">
        <v>21</v>
      </c>
      <c r="N169" s="59">
        <v>46</v>
      </c>
      <c r="O169" s="59">
        <v>67</v>
      </c>
    </row>
    <row r="170" spans="1:15" ht="9.75" customHeight="1">
      <c r="A170" s="53" t="s">
        <v>119</v>
      </c>
      <c r="B170" s="59">
        <v>7</v>
      </c>
      <c r="C170" s="59">
        <v>44</v>
      </c>
      <c r="D170" s="59">
        <v>105</v>
      </c>
      <c r="E170" s="59">
        <v>149</v>
      </c>
      <c r="F170" s="59"/>
      <c r="G170" s="59">
        <v>5</v>
      </c>
      <c r="H170" s="59">
        <v>37</v>
      </c>
      <c r="I170" s="59">
        <v>86</v>
      </c>
      <c r="J170" s="59">
        <v>123</v>
      </c>
      <c r="K170" s="59"/>
      <c r="L170" s="59">
        <v>3</v>
      </c>
      <c r="M170" s="59">
        <v>21</v>
      </c>
      <c r="N170" s="59">
        <v>46</v>
      </c>
      <c r="O170" s="59">
        <v>67</v>
      </c>
    </row>
    <row r="171" spans="1:15" ht="9.75" customHeight="1">
      <c r="A171" s="53" t="s">
        <v>72</v>
      </c>
      <c r="B171" s="59">
        <v>38</v>
      </c>
      <c r="C171" s="59">
        <v>554</v>
      </c>
      <c r="D171" s="59">
        <v>687</v>
      </c>
      <c r="E171" s="59">
        <v>1241</v>
      </c>
      <c r="F171" s="59"/>
      <c r="G171" s="59">
        <v>37</v>
      </c>
      <c r="H171" s="59">
        <v>543</v>
      </c>
      <c r="I171" s="59">
        <v>681</v>
      </c>
      <c r="J171" s="59">
        <v>1224</v>
      </c>
      <c r="K171" s="59"/>
      <c r="L171" s="59">
        <v>31</v>
      </c>
      <c r="M171" s="59">
        <v>421</v>
      </c>
      <c r="N171" s="59">
        <v>481</v>
      </c>
      <c r="O171" s="59">
        <v>902</v>
      </c>
    </row>
    <row r="172" spans="1:15" ht="9.75" customHeight="1">
      <c r="A172" s="53" t="s">
        <v>73</v>
      </c>
      <c r="B172" s="59">
        <v>38</v>
      </c>
      <c r="C172" s="59">
        <v>557</v>
      </c>
      <c r="D172" s="59">
        <v>695</v>
      </c>
      <c r="E172" s="59">
        <v>1252</v>
      </c>
      <c r="F172" s="59"/>
      <c r="G172" s="59">
        <v>39</v>
      </c>
      <c r="H172" s="59">
        <v>555</v>
      </c>
      <c r="I172" s="59">
        <v>697</v>
      </c>
      <c r="J172" s="59">
        <v>1252</v>
      </c>
      <c r="K172" s="59"/>
      <c r="L172" s="59">
        <v>36</v>
      </c>
      <c r="M172" s="59">
        <v>465</v>
      </c>
      <c r="N172" s="59">
        <v>556</v>
      </c>
      <c r="O172" s="59">
        <v>1021</v>
      </c>
    </row>
    <row r="173" spans="1:11" ht="11.25">
      <c r="A173" s="54"/>
      <c r="B173" s="53"/>
      <c r="C173" s="53"/>
      <c r="D173" s="53"/>
      <c r="E173" s="53"/>
      <c r="F173" s="59"/>
      <c r="K173" s="59"/>
    </row>
    <row r="174" spans="1:11" ht="11.25">
      <c r="A174" s="54" t="s">
        <v>8</v>
      </c>
      <c r="B174" s="53"/>
      <c r="C174" s="53"/>
      <c r="D174" s="53"/>
      <c r="E174" s="53"/>
      <c r="F174" s="59"/>
      <c r="K174" s="59"/>
    </row>
    <row r="175" spans="1:15" ht="9.75" customHeight="1">
      <c r="A175" s="53" t="s">
        <v>74</v>
      </c>
      <c r="B175" s="53">
        <v>2</v>
      </c>
      <c r="C175" s="53">
        <v>3</v>
      </c>
      <c r="D175" s="53">
        <v>3</v>
      </c>
      <c r="E175" s="53">
        <v>6</v>
      </c>
      <c r="F175" s="59"/>
      <c r="G175" s="59">
        <v>2</v>
      </c>
      <c r="H175" s="59">
        <v>2</v>
      </c>
      <c r="I175" s="59">
        <v>4</v>
      </c>
      <c r="J175" s="59">
        <v>6</v>
      </c>
      <c r="K175" s="59"/>
      <c r="L175" s="59">
        <v>2</v>
      </c>
      <c r="M175" s="59">
        <v>8</v>
      </c>
      <c r="N175" s="59">
        <v>5</v>
      </c>
      <c r="O175" s="59">
        <v>13</v>
      </c>
    </row>
    <row r="176" spans="1:15" ht="9.75" customHeight="1">
      <c r="A176" s="53" t="s">
        <v>75</v>
      </c>
      <c r="B176" s="53">
        <v>1</v>
      </c>
      <c r="C176" s="53">
        <v>1</v>
      </c>
      <c r="D176" s="53">
        <v>1</v>
      </c>
      <c r="E176" s="53">
        <v>2</v>
      </c>
      <c r="F176" s="59"/>
      <c r="G176" s="59">
        <v>2</v>
      </c>
      <c r="H176" s="59">
        <v>6</v>
      </c>
      <c r="I176" s="59">
        <v>5</v>
      </c>
      <c r="J176" s="59">
        <v>11</v>
      </c>
      <c r="K176" s="59"/>
      <c r="L176" s="59">
        <v>1</v>
      </c>
      <c r="M176" s="59">
        <v>1</v>
      </c>
      <c r="N176" s="59">
        <v>3</v>
      </c>
      <c r="O176" s="59">
        <v>4</v>
      </c>
    </row>
    <row r="177" spans="1:15" ht="9.75" customHeight="1">
      <c r="A177" s="53" t="s">
        <v>76</v>
      </c>
      <c r="B177" s="53">
        <v>87</v>
      </c>
      <c r="C177" s="53">
        <v>913</v>
      </c>
      <c r="D177" s="53">
        <v>1437</v>
      </c>
      <c r="E177" s="53">
        <v>2350</v>
      </c>
      <c r="F177" s="59"/>
      <c r="G177" s="59">
        <v>75</v>
      </c>
      <c r="H177" s="59">
        <v>1079</v>
      </c>
      <c r="I177" s="59">
        <v>1414</v>
      </c>
      <c r="J177" s="59">
        <v>2493</v>
      </c>
      <c r="K177" s="59"/>
      <c r="L177" s="59">
        <v>79</v>
      </c>
      <c r="M177" s="59">
        <v>1132</v>
      </c>
      <c r="N177" s="59">
        <v>1681</v>
      </c>
      <c r="O177" s="59">
        <v>2813</v>
      </c>
    </row>
    <row r="178" spans="1:15" ht="9.75" customHeight="1">
      <c r="A178" s="53" t="s">
        <v>77</v>
      </c>
      <c r="B178" s="53">
        <v>95</v>
      </c>
      <c r="C178" s="53">
        <v>1101</v>
      </c>
      <c r="D178" s="53">
        <v>1766</v>
      </c>
      <c r="E178" s="53">
        <v>2867</v>
      </c>
      <c r="F178" s="59"/>
      <c r="G178" s="59">
        <v>78</v>
      </c>
      <c r="H178" s="59">
        <v>1028</v>
      </c>
      <c r="I178" s="59">
        <v>1581</v>
      </c>
      <c r="J178" s="59">
        <v>2609</v>
      </c>
      <c r="K178" s="59"/>
      <c r="L178" s="59">
        <v>80</v>
      </c>
      <c r="M178" s="59">
        <v>1312</v>
      </c>
      <c r="N178" s="59">
        <v>1860</v>
      </c>
      <c r="O178" s="59">
        <v>3172</v>
      </c>
    </row>
    <row r="179" spans="1:15" ht="9.75" customHeight="1">
      <c r="A179" s="53" t="s">
        <v>78</v>
      </c>
      <c r="B179" s="53">
        <v>1</v>
      </c>
      <c r="C179" s="53">
        <v>11</v>
      </c>
      <c r="D179" s="53">
        <v>7</v>
      </c>
      <c r="E179" s="53">
        <v>18</v>
      </c>
      <c r="F179" s="59"/>
      <c r="G179" s="59">
        <v>1</v>
      </c>
      <c r="H179" s="59">
        <v>6</v>
      </c>
      <c r="I179" s="59">
        <v>24</v>
      </c>
      <c r="J179" s="59">
        <v>30</v>
      </c>
      <c r="K179" s="59"/>
      <c r="L179" s="59">
        <v>1</v>
      </c>
      <c r="M179" s="59">
        <v>14</v>
      </c>
      <c r="N179" s="59">
        <v>30</v>
      </c>
      <c r="O179" s="59">
        <v>44</v>
      </c>
    </row>
    <row r="180" spans="1:15" ht="9.75" customHeight="1">
      <c r="A180" s="53" t="s">
        <v>149</v>
      </c>
      <c r="B180" s="53">
        <v>1</v>
      </c>
      <c r="C180" s="53">
        <v>7</v>
      </c>
      <c r="D180" s="53">
        <v>6</v>
      </c>
      <c r="E180" s="53">
        <v>13</v>
      </c>
      <c r="F180" s="59"/>
      <c r="G180" s="59">
        <v>1</v>
      </c>
      <c r="H180" s="59">
        <v>18</v>
      </c>
      <c r="I180" s="59">
        <v>12</v>
      </c>
      <c r="J180" s="59">
        <v>30</v>
      </c>
      <c r="K180" s="59"/>
      <c r="L180" s="59">
        <v>1</v>
      </c>
      <c r="M180" s="59">
        <v>4</v>
      </c>
      <c r="N180" s="59">
        <v>12</v>
      </c>
      <c r="O180" s="59">
        <v>16</v>
      </c>
    </row>
    <row r="181" spans="1:15" ht="9.75" customHeight="1">
      <c r="A181" s="53" t="s">
        <v>79</v>
      </c>
      <c r="B181" s="53">
        <v>100</v>
      </c>
      <c r="C181" s="59">
        <v>1220</v>
      </c>
      <c r="D181" s="59">
        <v>1618</v>
      </c>
      <c r="E181" s="53">
        <v>2838</v>
      </c>
      <c r="F181" s="59"/>
      <c r="G181" s="59">
        <v>67</v>
      </c>
      <c r="H181" s="59">
        <v>1151</v>
      </c>
      <c r="I181" s="59">
        <v>1561</v>
      </c>
      <c r="J181" s="59">
        <v>2712</v>
      </c>
      <c r="K181" s="59"/>
      <c r="L181" s="59">
        <v>67</v>
      </c>
      <c r="M181" s="59">
        <v>1281</v>
      </c>
      <c r="N181" s="59">
        <v>1549</v>
      </c>
      <c r="O181" s="59">
        <v>2830</v>
      </c>
    </row>
    <row r="182" spans="1:15" ht="9.75" customHeight="1">
      <c r="A182" s="53" t="s">
        <v>80</v>
      </c>
      <c r="B182" s="59">
        <v>97</v>
      </c>
      <c r="C182" s="59">
        <v>876</v>
      </c>
      <c r="D182" s="59">
        <v>1293</v>
      </c>
      <c r="E182" s="59">
        <v>2169</v>
      </c>
      <c r="F182" s="59"/>
      <c r="G182" s="59">
        <v>61</v>
      </c>
      <c r="H182" s="59">
        <v>914</v>
      </c>
      <c r="I182" s="59">
        <v>1356</v>
      </c>
      <c r="J182" s="59">
        <v>2270</v>
      </c>
      <c r="K182" s="59"/>
      <c r="L182" s="59">
        <v>56</v>
      </c>
      <c r="M182" s="59">
        <v>885</v>
      </c>
      <c r="N182" s="59">
        <v>1219</v>
      </c>
      <c r="O182" s="59">
        <v>2104</v>
      </c>
    </row>
    <row r="183" spans="1:15" ht="9.75" customHeight="1">
      <c r="A183" s="53" t="s">
        <v>212</v>
      </c>
      <c r="B183" s="59">
        <v>1</v>
      </c>
      <c r="C183" s="59">
        <v>10</v>
      </c>
      <c r="D183" s="59">
        <v>7</v>
      </c>
      <c r="E183" s="59">
        <v>17</v>
      </c>
      <c r="F183" s="59"/>
      <c r="G183" s="59">
        <v>1</v>
      </c>
      <c r="H183" s="59">
        <v>6</v>
      </c>
      <c r="I183" s="59">
        <v>16</v>
      </c>
      <c r="J183" s="59">
        <v>22</v>
      </c>
      <c r="K183" s="59"/>
      <c r="L183" s="59">
        <v>1</v>
      </c>
      <c r="M183" s="59">
        <v>13</v>
      </c>
      <c r="N183" s="59">
        <v>38</v>
      </c>
      <c r="O183" s="59">
        <v>51</v>
      </c>
    </row>
    <row r="184" spans="1:15" ht="9.75" customHeight="1">
      <c r="A184" s="53" t="s">
        <v>209</v>
      </c>
      <c r="B184" s="53">
        <v>3</v>
      </c>
      <c r="C184" s="53">
        <v>25</v>
      </c>
      <c r="D184" s="59">
        <v>25</v>
      </c>
      <c r="E184" s="53">
        <v>50</v>
      </c>
      <c r="F184" s="59"/>
      <c r="G184" s="59">
        <v>3</v>
      </c>
      <c r="H184" s="59">
        <v>17</v>
      </c>
      <c r="I184" s="59">
        <v>23</v>
      </c>
      <c r="J184" s="59">
        <v>40</v>
      </c>
      <c r="K184" s="59"/>
      <c r="L184" s="59" t="s">
        <v>9</v>
      </c>
      <c r="M184" s="59" t="s">
        <v>9</v>
      </c>
      <c r="N184" s="59" t="s">
        <v>9</v>
      </c>
      <c r="O184" s="59" t="s">
        <v>9</v>
      </c>
    </row>
    <row r="185" spans="1:15" ht="9.75" customHeight="1">
      <c r="A185" s="53" t="s">
        <v>210</v>
      </c>
      <c r="B185" s="53">
        <v>1</v>
      </c>
      <c r="C185" s="53">
        <v>8</v>
      </c>
      <c r="D185" s="59">
        <v>5</v>
      </c>
      <c r="E185" s="53">
        <v>13</v>
      </c>
      <c r="F185" s="59"/>
      <c r="G185" s="59">
        <v>1</v>
      </c>
      <c r="H185" s="59">
        <v>18</v>
      </c>
      <c r="I185" s="59">
        <v>12</v>
      </c>
      <c r="J185" s="59">
        <v>30</v>
      </c>
      <c r="K185" s="59"/>
      <c r="L185" s="59">
        <v>1</v>
      </c>
      <c r="M185" s="59">
        <v>4</v>
      </c>
      <c r="N185" s="59">
        <v>8</v>
      </c>
      <c r="O185" s="59">
        <v>12</v>
      </c>
    </row>
    <row r="186" spans="1:15" ht="9.75" customHeight="1">
      <c r="A186" s="53" t="s">
        <v>137</v>
      </c>
      <c r="B186" s="59">
        <v>3</v>
      </c>
      <c r="C186" s="59">
        <v>1</v>
      </c>
      <c r="D186" s="59">
        <v>3</v>
      </c>
      <c r="E186" s="59">
        <v>4</v>
      </c>
      <c r="F186" s="59"/>
      <c r="G186" s="59">
        <v>1</v>
      </c>
      <c r="H186" s="59">
        <v>0</v>
      </c>
      <c r="I186" s="59">
        <v>2</v>
      </c>
      <c r="J186" s="59">
        <v>2</v>
      </c>
      <c r="K186" s="59"/>
      <c r="L186" s="59">
        <v>1</v>
      </c>
      <c r="M186" s="59">
        <v>5</v>
      </c>
      <c r="N186" s="59">
        <v>5</v>
      </c>
      <c r="O186" s="59">
        <v>10</v>
      </c>
    </row>
    <row r="187" spans="1:15" ht="9.75" customHeight="1">
      <c r="A187" s="57" t="s">
        <v>150</v>
      </c>
      <c r="B187" s="61" t="s">
        <v>9</v>
      </c>
      <c r="C187" s="61" t="s">
        <v>9</v>
      </c>
      <c r="D187" s="61" t="s">
        <v>9</v>
      </c>
      <c r="E187" s="61" t="s">
        <v>9</v>
      </c>
      <c r="F187" s="61"/>
      <c r="G187" s="61">
        <v>3</v>
      </c>
      <c r="H187" s="61">
        <v>1</v>
      </c>
      <c r="I187" s="61">
        <v>4</v>
      </c>
      <c r="J187" s="61">
        <v>5</v>
      </c>
      <c r="K187" s="61"/>
      <c r="L187" s="61">
        <v>1</v>
      </c>
      <c r="M187" s="61">
        <v>0</v>
      </c>
      <c r="N187" s="61">
        <v>1</v>
      </c>
      <c r="O187" s="61">
        <v>1</v>
      </c>
    </row>
    <row r="188" spans="1:15" ht="9.75" customHeight="1">
      <c r="A188" s="51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</row>
    <row r="189" spans="1:15" ht="9.75" customHeight="1">
      <c r="A189" s="51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</row>
    <row r="190" spans="1:15" ht="9.75" customHeight="1">
      <c r="A190" s="5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</row>
    <row r="191" spans="1:15" ht="9.75" customHeight="1">
      <c r="A191" s="51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</row>
    <row r="192" spans="1:15" ht="9.75" customHeight="1">
      <c r="A192" s="51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</row>
    <row r="193" spans="1:11" ht="11.25">
      <c r="A193" s="53"/>
      <c r="B193" s="53"/>
      <c r="C193" s="53"/>
      <c r="D193" s="53"/>
      <c r="E193" s="53"/>
      <c r="F193" s="53"/>
      <c r="K193" s="53"/>
    </row>
    <row r="194" spans="1:11" ht="11.25">
      <c r="A194" s="53"/>
      <c r="B194" s="53"/>
      <c r="C194" s="53"/>
      <c r="D194" s="53"/>
      <c r="E194" s="53"/>
      <c r="F194" s="53"/>
      <c r="K194" s="53"/>
    </row>
    <row r="195" spans="1:16" s="75" customFormat="1" ht="14.25">
      <c r="A195" s="90" t="s">
        <v>228</v>
      </c>
      <c r="B195" s="90"/>
      <c r="C195" s="90"/>
      <c r="D195" s="90"/>
      <c r="E195" s="77"/>
      <c r="F195" s="77"/>
      <c r="G195" s="76"/>
      <c r="H195" s="76"/>
      <c r="I195" s="76"/>
      <c r="J195" s="76"/>
      <c r="K195" s="77"/>
      <c r="L195" s="76"/>
      <c r="M195" s="76"/>
      <c r="N195" s="76"/>
      <c r="O195" s="76"/>
      <c r="P195" s="10"/>
    </row>
    <row r="196" spans="1:11" ht="11.25">
      <c r="A196" s="56"/>
      <c r="B196" s="55"/>
      <c r="C196" s="55"/>
      <c r="D196" s="55"/>
      <c r="E196" s="55"/>
      <c r="F196" s="55"/>
      <c r="K196" s="55"/>
    </row>
    <row r="197" spans="1:15" ht="11.25">
      <c r="A197" s="114" t="s">
        <v>26</v>
      </c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88"/>
    </row>
    <row r="198" spans="1:15" ht="11.25" customHeight="1">
      <c r="A198" s="115"/>
      <c r="B198" s="118" t="s">
        <v>187</v>
      </c>
      <c r="C198" s="118"/>
      <c r="D198" s="118"/>
      <c r="E198" s="118"/>
      <c r="F198" s="63"/>
      <c r="G198" s="118" t="s">
        <v>192</v>
      </c>
      <c r="H198" s="118"/>
      <c r="I198" s="118"/>
      <c r="J198" s="118"/>
      <c r="K198" s="63"/>
      <c r="L198" s="118" t="s">
        <v>220</v>
      </c>
      <c r="M198" s="118"/>
      <c r="N198" s="118"/>
      <c r="O198" s="118"/>
    </row>
    <row r="199" spans="1:15" ht="11.25">
      <c r="A199" s="116"/>
      <c r="B199" s="27" t="s">
        <v>28</v>
      </c>
      <c r="C199" s="27" t="s">
        <v>14</v>
      </c>
      <c r="D199" s="27" t="s">
        <v>29</v>
      </c>
      <c r="E199" s="27" t="s">
        <v>1</v>
      </c>
      <c r="F199" s="27"/>
      <c r="G199" s="27" t="s">
        <v>28</v>
      </c>
      <c r="H199" s="27" t="s">
        <v>15</v>
      </c>
      <c r="I199" s="27" t="s">
        <v>29</v>
      </c>
      <c r="J199" s="27" t="s">
        <v>1</v>
      </c>
      <c r="K199" s="27"/>
      <c r="L199" s="27" t="s">
        <v>28</v>
      </c>
      <c r="M199" s="27" t="s">
        <v>15</v>
      </c>
      <c r="N199" s="27" t="s">
        <v>29</v>
      </c>
      <c r="O199" s="27" t="s">
        <v>1</v>
      </c>
    </row>
    <row r="200" spans="1:11" ht="11.25">
      <c r="A200" s="54" t="s">
        <v>8</v>
      </c>
      <c r="B200" s="53"/>
      <c r="C200" s="53"/>
      <c r="D200" s="53"/>
      <c r="E200" s="53"/>
      <c r="F200" s="53"/>
      <c r="K200" s="53"/>
    </row>
    <row r="201" spans="1:15" ht="9.75" customHeight="1">
      <c r="A201" s="53" t="s">
        <v>81</v>
      </c>
      <c r="B201" s="59">
        <v>33</v>
      </c>
      <c r="C201" s="59">
        <v>465</v>
      </c>
      <c r="D201" s="59">
        <v>315</v>
      </c>
      <c r="E201" s="59">
        <v>780</v>
      </c>
      <c r="F201" s="59"/>
      <c r="G201" s="59">
        <v>25</v>
      </c>
      <c r="H201" s="59">
        <v>447</v>
      </c>
      <c r="I201" s="59">
        <v>278</v>
      </c>
      <c r="J201" s="59">
        <v>725</v>
      </c>
      <c r="K201" s="59"/>
      <c r="L201" s="59">
        <v>25</v>
      </c>
      <c r="M201" s="59">
        <v>380</v>
      </c>
      <c r="N201" s="59">
        <v>281</v>
      </c>
      <c r="O201" s="59">
        <v>661</v>
      </c>
    </row>
    <row r="202" spans="1:15" ht="9.75" customHeight="1">
      <c r="A202" s="53" t="s">
        <v>82</v>
      </c>
      <c r="B202" s="59">
        <v>55</v>
      </c>
      <c r="C202" s="59">
        <v>545</v>
      </c>
      <c r="D202" s="59">
        <v>281</v>
      </c>
      <c r="E202" s="59">
        <v>826</v>
      </c>
      <c r="F202" s="59"/>
      <c r="G202" s="59">
        <v>60</v>
      </c>
      <c r="H202" s="59">
        <v>584</v>
      </c>
      <c r="I202" s="59">
        <v>347</v>
      </c>
      <c r="J202" s="59">
        <v>931</v>
      </c>
      <c r="K202" s="59"/>
      <c r="L202" s="59">
        <v>57</v>
      </c>
      <c r="M202" s="59">
        <v>585</v>
      </c>
      <c r="N202" s="59">
        <v>347</v>
      </c>
      <c r="O202" s="59">
        <v>932</v>
      </c>
    </row>
    <row r="203" spans="1:15" ht="9.75" customHeight="1">
      <c r="A203" s="53" t="s">
        <v>83</v>
      </c>
      <c r="B203" s="59">
        <v>80</v>
      </c>
      <c r="C203" s="59">
        <v>951</v>
      </c>
      <c r="D203" s="59">
        <v>613</v>
      </c>
      <c r="E203" s="59">
        <v>1564</v>
      </c>
      <c r="F203" s="59"/>
      <c r="G203" s="59">
        <v>49</v>
      </c>
      <c r="H203" s="59">
        <v>904</v>
      </c>
      <c r="I203" s="59">
        <v>649</v>
      </c>
      <c r="J203" s="59">
        <v>1553</v>
      </c>
      <c r="K203" s="59"/>
      <c r="L203" s="59">
        <v>49</v>
      </c>
      <c r="M203" s="59">
        <v>986</v>
      </c>
      <c r="N203" s="59">
        <v>728</v>
      </c>
      <c r="O203" s="59">
        <v>1714</v>
      </c>
    </row>
    <row r="204" spans="1:15" ht="9.75" customHeight="1">
      <c r="A204" s="53" t="s">
        <v>84</v>
      </c>
      <c r="B204" s="59">
        <v>77</v>
      </c>
      <c r="C204" s="59">
        <v>699</v>
      </c>
      <c r="D204" s="59">
        <v>417</v>
      </c>
      <c r="E204" s="59">
        <v>1116</v>
      </c>
      <c r="F204" s="59"/>
      <c r="G204" s="59">
        <v>42</v>
      </c>
      <c r="H204" s="59">
        <v>686</v>
      </c>
      <c r="I204" s="59">
        <v>372</v>
      </c>
      <c r="J204" s="59">
        <v>1058</v>
      </c>
      <c r="K204" s="59"/>
      <c r="L204" s="59">
        <v>37</v>
      </c>
      <c r="M204" s="59">
        <v>706</v>
      </c>
      <c r="N204" s="59">
        <v>440</v>
      </c>
      <c r="O204" s="59">
        <v>1146</v>
      </c>
    </row>
    <row r="205" spans="1:15" ht="9.75" customHeight="1">
      <c r="A205" s="53" t="s">
        <v>109</v>
      </c>
      <c r="B205" s="59">
        <v>1</v>
      </c>
      <c r="C205" s="59">
        <v>15</v>
      </c>
      <c r="D205" s="59">
        <v>8</v>
      </c>
      <c r="E205" s="59">
        <v>23</v>
      </c>
      <c r="F205" s="59"/>
      <c r="G205" s="59">
        <v>1</v>
      </c>
      <c r="H205" s="59">
        <v>22</v>
      </c>
      <c r="I205" s="59">
        <v>10</v>
      </c>
      <c r="J205" s="59">
        <v>32</v>
      </c>
      <c r="K205" s="59"/>
      <c r="L205" s="59">
        <v>1</v>
      </c>
      <c r="M205" s="59">
        <v>12</v>
      </c>
      <c r="N205" s="59">
        <v>4</v>
      </c>
      <c r="O205" s="59">
        <v>16</v>
      </c>
    </row>
    <row r="206" spans="1:15" ht="9.75" customHeight="1">
      <c r="A206" s="53" t="s">
        <v>225</v>
      </c>
      <c r="B206" s="59" t="s">
        <v>9</v>
      </c>
      <c r="C206" s="59" t="s">
        <v>9</v>
      </c>
      <c r="D206" s="59" t="s">
        <v>9</v>
      </c>
      <c r="E206" s="59" t="s">
        <v>9</v>
      </c>
      <c r="F206" s="59"/>
      <c r="G206" s="59" t="s">
        <v>9</v>
      </c>
      <c r="H206" s="59" t="s">
        <v>9</v>
      </c>
      <c r="I206" s="59" t="s">
        <v>9</v>
      </c>
      <c r="J206" s="59" t="s">
        <v>9</v>
      </c>
      <c r="K206" s="59"/>
      <c r="L206" s="59">
        <v>1</v>
      </c>
      <c r="M206" s="59">
        <v>1</v>
      </c>
      <c r="N206" s="59">
        <v>1</v>
      </c>
      <c r="O206" s="59">
        <v>2</v>
      </c>
    </row>
    <row r="207" spans="1:15" ht="9.75" customHeight="1">
      <c r="A207" s="53" t="s">
        <v>85</v>
      </c>
      <c r="B207" s="59">
        <v>114</v>
      </c>
      <c r="C207" s="59">
        <v>2221</v>
      </c>
      <c r="D207" s="59">
        <v>2234</v>
      </c>
      <c r="E207" s="59">
        <v>4455</v>
      </c>
      <c r="F207" s="59"/>
      <c r="G207" s="59">
        <v>104</v>
      </c>
      <c r="H207" s="59">
        <v>2160</v>
      </c>
      <c r="I207" s="59">
        <v>2242</v>
      </c>
      <c r="J207" s="59">
        <v>4402</v>
      </c>
      <c r="K207" s="59"/>
      <c r="L207" s="59">
        <v>102</v>
      </c>
      <c r="M207" s="59">
        <v>2335</v>
      </c>
      <c r="N207" s="59">
        <v>2309</v>
      </c>
      <c r="O207" s="59">
        <v>4644</v>
      </c>
    </row>
    <row r="208" spans="1:15" ht="9.75" customHeight="1">
      <c r="A208" s="53" t="s">
        <v>120</v>
      </c>
      <c r="B208" s="59">
        <v>2</v>
      </c>
      <c r="C208" s="59">
        <v>2</v>
      </c>
      <c r="D208" s="59">
        <v>4</v>
      </c>
      <c r="E208" s="59">
        <v>6</v>
      </c>
      <c r="F208" s="59"/>
      <c r="G208" s="59">
        <v>2</v>
      </c>
      <c r="H208" s="59">
        <v>10</v>
      </c>
      <c r="I208" s="59">
        <v>6</v>
      </c>
      <c r="J208" s="59">
        <v>16</v>
      </c>
      <c r="K208" s="59"/>
      <c r="L208" s="59">
        <v>2</v>
      </c>
      <c r="M208" s="59">
        <v>6</v>
      </c>
      <c r="N208" s="59">
        <v>3</v>
      </c>
      <c r="O208" s="59">
        <v>9</v>
      </c>
    </row>
    <row r="209" spans="1:15" ht="9.75" customHeight="1">
      <c r="A209" s="53" t="s">
        <v>86</v>
      </c>
      <c r="B209" s="59">
        <v>71</v>
      </c>
      <c r="C209" s="59">
        <v>457</v>
      </c>
      <c r="D209" s="59">
        <v>251</v>
      </c>
      <c r="E209" s="59">
        <v>708</v>
      </c>
      <c r="F209" s="59"/>
      <c r="G209" s="59">
        <v>78</v>
      </c>
      <c r="H209" s="59">
        <v>498</v>
      </c>
      <c r="I209" s="59">
        <v>253</v>
      </c>
      <c r="J209" s="59">
        <v>751</v>
      </c>
      <c r="K209" s="59"/>
      <c r="L209" s="59">
        <v>64</v>
      </c>
      <c r="M209" s="59">
        <v>473</v>
      </c>
      <c r="N209" s="59">
        <v>268</v>
      </c>
      <c r="O209" s="59">
        <v>741</v>
      </c>
    </row>
    <row r="210" spans="1:15" ht="9.75" customHeight="1">
      <c r="A210" s="53" t="s">
        <v>94</v>
      </c>
      <c r="B210" s="59">
        <v>25</v>
      </c>
      <c r="C210" s="59">
        <v>167</v>
      </c>
      <c r="D210" s="59">
        <v>77</v>
      </c>
      <c r="E210" s="59">
        <v>244</v>
      </c>
      <c r="F210" s="59"/>
      <c r="G210" s="59">
        <v>17</v>
      </c>
      <c r="H210" s="59">
        <v>93</v>
      </c>
      <c r="I210" s="59">
        <v>53</v>
      </c>
      <c r="J210" s="59">
        <v>146</v>
      </c>
      <c r="K210" s="59"/>
      <c r="L210" s="59">
        <v>23</v>
      </c>
      <c r="M210" s="59">
        <v>128</v>
      </c>
      <c r="N210" s="59">
        <v>74</v>
      </c>
      <c r="O210" s="59">
        <v>202</v>
      </c>
    </row>
    <row r="211" spans="1:15" ht="9.75" customHeight="1">
      <c r="A211" s="53" t="s">
        <v>181</v>
      </c>
      <c r="B211" s="59" t="s">
        <v>9</v>
      </c>
      <c r="C211" s="59" t="s">
        <v>9</v>
      </c>
      <c r="D211" s="59" t="s">
        <v>9</v>
      </c>
      <c r="E211" s="59" t="s">
        <v>9</v>
      </c>
      <c r="F211" s="59"/>
      <c r="G211" s="59" t="s">
        <v>9</v>
      </c>
      <c r="H211" s="59" t="s">
        <v>9</v>
      </c>
      <c r="I211" s="59" t="s">
        <v>9</v>
      </c>
      <c r="J211" s="59" t="s">
        <v>9</v>
      </c>
      <c r="K211" s="59"/>
      <c r="L211" s="59" t="s">
        <v>9</v>
      </c>
      <c r="M211" s="59" t="s">
        <v>9</v>
      </c>
      <c r="N211" s="59" t="s">
        <v>9</v>
      </c>
      <c r="O211" s="59" t="s">
        <v>9</v>
      </c>
    </row>
    <row r="212" spans="1:11" ht="9.75" customHeight="1">
      <c r="A212" s="53"/>
      <c r="B212" s="53"/>
      <c r="C212" s="53"/>
      <c r="D212" s="53"/>
      <c r="E212" s="53"/>
      <c r="F212" s="59"/>
      <c r="K212" s="59"/>
    </row>
    <row r="213" spans="1:15" ht="11.25">
      <c r="A213" s="54" t="s">
        <v>161</v>
      </c>
      <c r="B213" s="53"/>
      <c r="C213" s="53"/>
      <c r="D213" s="53"/>
      <c r="E213" s="53"/>
      <c r="F213" s="59"/>
      <c r="G213" s="53"/>
      <c r="H213" s="53"/>
      <c r="I213" s="53"/>
      <c r="J213" s="53"/>
      <c r="K213" s="59"/>
      <c r="L213" s="53"/>
      <c r="M213" s="53"/>
      <c r="N213" s="53"/>
      <c r="O213" s="53"/>
    </row>
    <row r="214" spans="1:15" ht="9.75" customHeight="1">
      <c r="A214" s="53" t="s">
        <v>87</v>
      </c>
      <c r="B214" s="53">
        <v>1</v>
      </c>
      <c r="C214" s="53">
        <v>8</v>
      </c>
      <c r="D214" s="53">
        <v>7</v>
      </c>
      <c r="E214" s="53">
        <v>15</v>
      </c>
      <c r="F214" s="59"/>
      <c r="G214" s="59">
        <v>1</v>
      </c>
      <c r="H214" s="59">
        <v>1</v>
      </c>
      <c r="I214" s="59">
        <v>10</v>
      </c>
      <c r="J214" s="59">
        <v>11</v>
      </c>
      <c r="K214" s="59"/>
      <c r="L214" s="59">
        <v>1</v>
      </c>
      <c r="M214" s="59">
        <v>9</v>
      </c>
      <c r="N214" s="59">
        <v>10</v>
      </c>
      <c r="O214" s="59">
        <v>19</v>
      </c>
    </row>
    <row r="215" spans="1:15" ht="9.75" customHeight="1">
      <c r="A215" s="53" t="s">
        <v>88</v>
      </c>
      <c r="B215" s="53">
        <v>1</v>
      </c>
      <c r="C215" s="53">
        <v>8</v>
      </c>
      <c r="D215" s="53">
        <v>4</v>
      </c>
      <c r="E215" s="53">
        <v>12</v>
      </c>
      <c r="F215" s="59"/>
      <c r="G215" s="59">
        <v>1</v>
      </c>
      <c r="H215" s="59">
        <v>11</v>
      </c>
      <c r="I215" s="59">
        <v>6</v>
      </c>
      <c r="J215" s="59">
        <v>17</v>
      </c>
      <c r="K215" s="59"/>
      <c r="L215" s="59">
        <v>1</v>
      </c>
      <c r="M215" s="59">
        <v>1</v>
      </c>
      <c r="N215" s="59">
        <v>7</v>
      </c>
      <c r="O215" s="59">
        <v>8</v>
      </c>
    </row>
    <row r="216" spans="1:15" ht="9.75" customHeight="1">
      <c r="A216" s="53" t="s">
        <v>117</v>
      </c>
      <c r="B216" s="53">
        <v>1</v>
      </c>
      <c r="C216" s="53">
        <v>4</v>
      </c>
      <c r="D216" s="53">
        <v>1</v>
      </c>
      <c r="E216" s="53">
        <v>5</v>
      </c>
      <c r="F216" s="59"/>
      <c r="G216" s="59" t="s">
        <v>9</v>
      </c>
      <c r="H216" s="59" t="s">
        <v>9</v>
      </c>
      <c r="I216" s="59" t="s">
        <v>9</v>
      </c>
      <c r="J216" s="59" t="s">
        <v>9</v>
      </c>
      <c r="K216" s="59"/>
      <c r="L216" s="59">
        <v>1</v>
      </c>
      <c r="M216" s="59">
        <v>4</v>
      </c>
      <c r="N216" s="59">
        <v>8</v>
      </c>
      <c r="O216" s="59">
        <v>12</v>
      </c>
    </row>
    <row r="217" spans="1:15" ht="9.75" customHeight="1">
      <c r="A217" s="53" t="s">
        <v>196</v>
      </c>
      <c r="B217" s="53">
        <v>14</v>
      </c>
      <c r="C217" s="53">
        <v>238</v>
      </c>
      <c r="D217" s="53">
        <v>377</v>
      </c>
      <c r="E217" s="53">
        <v>615</v>
      </c>
      <c r="F217" s="59"/>
      <c r="G217" s="59" t="s">
        <v>9</v>
      </c>
      <c r="H217" s="59" t="s">
        <v>9</v>
      </c>
      <c r="I217" s="59" t="s">
        <v>9</v>
      </c>
      <c r="J217" s="59" t="s">
        <v>9</v>
      </c>
      <c r="K217" s="59"/>
      <c r="L217" s="59">
        <v>17</v>
      </c>
      <c r="M217" s="59">
        <v>332</v>
      </c>
      <c r="N217" s="59">
        <v>481</v>
      </c>
      <c r="O217" s="59">
        <v>813</v>
      </c>
    </row>
    <row r="218" spans="1:15" ht="9.75" customHeight="1">
      <c r="A218" s="53" t="s">
        <v>197</v>
      </c>
      <c r="B218" s="59">
        <v>17</v>
      </c>
      <c r="C218" s="59">
        <v>176</v>
      </c>
      <c r="D218" s="59">
        <v>329</v>
      </c>
      <c r="E218" s="59">
        <v>505</v>
      </c>
      <c r="F218" s="59"/>
      <c r="G218" s="59">
        <v>15</v>
      </c>
      <c r="H218" s="59">
        <v>198</v>
      </c>
      <c r="I218" s="59">
        <v>285</v>
      </c>
      <c r="J218" s="59">
        <v>483</v>
      </c>
      <c r="K218" s="59"/>
      <c r="L218" s="59">
        <v>19</v>
      </c>
      <c r="M218" s="59">
        <v>305</v>
      </c>
      <c r="N218" s="59">
        <v>493</v>
      </c>
      <c r="O218" s="59">
        <v>798</v>
      </c>
    </row>
    <row r="219" spans="1:15" ht="9.75" customHeight="1">
      <c r="A219" s="53" t="s">
        <v>198</v>
      </c>
      <c r="B219" s="59">
        <v>1</v>
      </c>
      <c r="C219" s="59">
        <v>1</v>
      </c>
      <c r="D219" s="59" t="s">
        <v>9</v>
      </c>
      <c r="E219" s="59">
        <v>1</v>
      </c>
      <c r="F219" s="59"/>
      <c r="G219" s="59">
        <v>1</v>
      </c>
      <c r="H219" s="59">
        <v>22</v>
      </c>
      <c r="I219" s="59">
        <v>42</v>
      </c>
      <c r="J219" s="59">
        <v>64</v>
      </c>
      <c r="K219" s="59"/>
      <c r="L219" s="59" t="s">
        <v>9</v>
      </c>
      <c r="M219" s="59" t="s">
        <v>9</v>
      </c>
      <c r="N219" s="59" t="s">
        <v>9</v>
      </c>
      <c r="O219" s="59" t="s">
        <v>9</v>
      </c>
    </row>
    <row r="220" spans="1:15" ht="9.75" customHeight="1">
      <c r="A220" s="53" t="s">
        <v>226</v>
      </c>
      <c r="B220" s="59" t="s">
        <v>9</v>
      </c>
      <c r="C220" s="59" t="s">
        <v>9</v>
      </c>
      <c r="D220" s="59" t="s">
        <v>9</v>
      </c>
      <c r="E220" s="59" t="s">
        <v>9</v>
      </c>
      <c r="F220" s="59"/>
      <c r="G220" s="59" t="s">
        <v>9</v>
      </c>
      <c r="H220" s="59" t="s">
        <v>9</v>
      </c>
      <c r="I220" s="59" t="s">
        <v>9</v>
      </c>
      <c r="J220" s="59" t="s">
        <v>9</v>
      </c>
      <c r="K220" s="59"/>
      <c r="L220" s="59">
        <v>1</v>
      </c>
      <c r="M220" s="59">
        <v>1</v>
      </c>
      <c r="N220" s="59">
        <v>2</v>
      </c>
      <c r="O220" s="59">
        <v>3</v>
      </c>
    </row>
    <row r="221" spans="1:15" ht="9.75" customHeight="1">
      <c r="A221" s="53" t="s">
        <v>211</v>
      </c>
      <c r="B221" s="53">
        <v>58</v>
      </c>
      <c r="C221" s="53">
        <v>681</v>
      </c>
      <c r="D221" s="53">
        <v>481</v>
      </c>
      <c r="E221" s="53">
        <v>1162</v>
      </c>
      <c r="F221" s="59"/>
      <c r="G221" s="59">
        <v>52</v>
      </c>
      <c r="H221" s="59">
        <v>667</v>
      </c>
      <c r="I221" s="59">
        <v>471</v>
      </c>
      <c r="J221" s="59">
        <v>1138</v>
      </c>
      <c r="K221" s="59"/>
      <c r="L221" s="59">
        <v>52</v>
      </c>
      <c r="M221" s="59">
        <v>820</v>
      </c>
      <c r="N221" s="59">
        <v>553</v>
      </c>
      <c r="O221" s="59">
        <v>1373</v>
      </c>
    </row>
    <row r="222" spans="1:15" ht="9.75" customHeight="1">
      <c r="A222" s="53" t="s">
        <v>214</v>
      </c>
      <c r="B222" s="59">
        <v>2</v>
      </c>
      <c r="C222" s="59">
        <v>20</v>
      </c>
      <c r="D222" s="59">
        <v>15</v>
      </c>
      <c r="E222" s="59">
        <v>35</v>
      </c>
      <c r="F222" s="59"/>
      <c r="G222" s="59">
        <v>5</v>
      </c>
      <c r="H222" s="59">
        <v>36</v>
      </c>
      <c r="I222" s="59">
        <v>30</v>
      </c>
      <c r="J222" s="59">
        <v>66</v>
      </c>
      <c r="K222" s="59"/>
      <c r="L222" s="59">
        <v>1</v>
      </c>
      <c r="M222" s="59">
        <v>10</v>
      </c>
      <c r="N222" s="59">
        <v>8</v>
      </c>
      <c r="O222" s="59">
        <v>18</v>
      </c>
    </row>
    <row r="223" spans="1:15" ht="9.75" customHeight="1">
      <c r="A223" s="53" t="s">
        <v>199</v>
      </c>
      <c r="B223" s="59" t="s">
        <v>9</v>
      </c>
      <c r="C223" s="59" t="s">
        <v>9</v>
      </c>
      <c r="D223" s="59" t="s">
        <v>9</v>
      </c>
      <c r="E223" s="59" t="s">
        <v>9</v>
      </c>
      <c r="F223" s="59"/>
      <c r="G223" s="59">
        <v>23</v>
      </c>
      <c r="H223" s="59">
        <v>486</v>
      </c>
      <c r="I223" s="59">
        <v>366</v>
      </c>
      <c r="J223" s="59">
        <v>852</v>
      </c>
      <c r="K223" s="59"/>
      <c r="L223" s="59">
        <v>22</v>
      </c>
      <c r="M223" s="59">
        <v>401</v>
      </c>
      <c r="N223" s="59">
        <v>346</v>
      </c>
      <c r="O223" s="59">
        <v>747</v>
      </c>
    </row>
    <row r="224" spans="1:15" ht="9.75" customHeight="1">
      <c r="A224" s="53" t="s">
        <v>200</v>
      </c>
      <c r="B224" s="59" t="s">
        <v>9</v>
      </c>
      <c r="C224" s="59" t="s">
        <v>9</v>
      </c>
      <c r="D224" s="59" t="s">
        <v>9</v>
      </c>
      <c r="E224" s="59" t="s">
        <v>9</v>
      </c>
      <c r="F224" s="59"/>
      <c r="G224" s="59">
        <v>26</v>
      </c>
      <c r="H224" s="59">
        <v>230</v>
      </c>
      <c r="I224" s="59">
        <v>95</v>
      </c>
      <c r="J224" s="59">
        <v>325</v>
      </c>
      <c r="K224" s="59"/>
      <c r="L224" s="59">
        <v>24</v>
      </c>
      <c r="M224" s="59">
        <v>261</v>
      </c>
      <c r="N224" s="59">
        <v>131</v>
      </c>
      <c r="O224" s="59">
        <v>392</v>
      </c>
    </row>
    <row r="225" spans="1:15" ht="9.75" customHeight="1">
      <c r="A225" s="53" t="s">
        <v>201</v>
      </c>
      <c r="B225" s="59">
        <v>84</v>
      </c>
      <c r="C225" s="59">
        <v>1590</v>
      </c>
      <c r="D225" s="59">
        <v>1456</v>
      </c>
      <c r="E225" s="59">
        <v>3046</v>
      </c>
      <c r="F225" s="59"/>
      <c r="G225" s="59">
        <v>89</v>
      </c>
      <c r="H225" s="59">
        <v>1755</v>
      </c>
      <c r="I225" s="59">
        <v>1683</v>
      </c>
      <c r="J225" s="59">
        <v>3438</v>
      </c>
      <c r="K225" s="59"/>
      <c r="L225" s="59">
        <v>90</v>
      </c>
      <c r="M225" s="59">
        <v>1932</v>
      </c>
      <c r="N225" s="59">
        <v>1742</v>
      </c>
      <c r="O225" s="59">
        <v>3674</v>
      </c>
    </row>
    <row r="226" spans="1:15" ht="9.75" customHeight="1">
      <c r="A226" s="53" t="s">
        <v>202</v>
      </c>
      <c r="B226" s="59">
        <v>63</v>
      </c>
      <c r="C226" s="59">
        <v>294</v>
      </c>
      <c r="D226" s="59">
        <v>147</v>
      </c>
      <c r="E226" s="59">
        <v>441</v>
      </c>
      <c r="F226" s="59"/>
      <c r="G226" s="59">
        <v>74</v>
      </c>
      <c r="H226" s="59">
        <v>418</v>
      </c>
      <c r="I226" s="59">
        <v>232</v>
      </c>
      <c r="J226" s="59">
        <v>650</v>
      </c>
      <c r="K226" s="59"/>
      <c r="L226" s="59">
        <v>61</v>
      </c>
      <c r="M226" s="59">
        <v>400</v>
      </c>
      <c r="N226" s="59">
        <v>218</v>
      </c>
      <c r="O226" s="59">
        <v>618</v>
      </c>
    </row>
    <row r="227" spans="1:15" ht="9.75" customHeight="1">
      <c r="A227" s="53" t="s">
        <v>204</v>
      </c>
      <c r="B227" s="59" t="s">
        <v>9</v>
      </c>
      <c r="C227" s="59" t="s">
        <v>9</v>
      </c>
      <c r="D227" s="59" t="s">
        <v>9</v>
      </c>
      <c r="E227" s="59" t="s">
        <v>9</v>
      </c>
      <c r="F227" s="59"/>
      <c r="G227" s="59">
        <v>76</v>
      </c>
      <c r="H227" s="59">
        <v>1414</v>
      </c>
      <c r="I227" s="59">
        <v>1338</v>
      </c>
      <c r="J227" s="59">
        <v>2752</v>
      </c>
      <c r="K227" s="59"/>
      <c r="L227" s="59">
        <v>92</v>
      </c>
      <c r="M227" s="59">
        <v>1667</v>
      </c>
      <c r="N227" s="59">
        <v>1645</v>
      </c>
      <c r="O227" s="59">
        <v>3312</v>
      </c>
    </row>
    <row r="228" spans="1:15" ht="9.75" customHeight="1">
      <c r="A228" s="53" t="s">
        <v>205</v>
      </c>
      <c r="B228" s="59" t="s">
        <v>9</v>
      </c>
      <c r="C228" s="59" t="s">
        <v>9</v>
      </c>
      <c r="D228" s="59" t="s">
        <v>9</v>
      </c>
      <c r="E228" s="59" t="s">
        <v>9</v>
      </c>
      <c r="F228" s="59"/>
      <c r="G228" s="59">
        <v>60</v>
      </c>
      <c r="H228" s="59">
        <v>314</v>
      </c>
      <c r="I228" s="59">
        <v>171</v>
      </c>
      <c r="J228" s="59">
        <v>485</v>
      </c>
      <c r="K228" s="59"/>
      <c r="L228" s="59">
        <v>73</v>
      </c>
      <c r="M228" s="59">
        <v>386</v>
      </c>
      <c r="N228" s="59">
        <v>187</v>
      </c>
      <c r="O228" s="59">
        <v>573</v>
      </c>
    </row>
    <row r="229" spans="1:15" ht="9.75" customHeight="1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</row>
    <row r="230" spans="1:15" ht="11.25">
      <c r="A230" s="54" t="s">
        <v>13</v>
      </c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</row>
    <row r="231" spans="1:15" ht="11.25">
      <c r="A231" s="53" t="s">
        <v>203</v>
      </c>
      <c r="B231" s="59" t="s">
        <v>9</v>
      </c>
      <c r="C231" s="59" t="s">
        <v>9</v>
      </c>
      <c r="D231" s="59" t="s">
        <v>9</v>
      </c>
      <c r="E231" s="59" t="s">
        <v>9</v>
      </c>
      <c r="F231" s="53"/>
      <c r="G231" s="53">
        <v>25</v>
      </c>
      <c r="H231" s="53">
        <v>523</v>
      </c>
      <c r="I231" s="53">
        <v>185</v>
      </c>
      <c r="J231" s="53">
        <v>708</v>
      </c>
      <c r="K231" s="53"/>
      <c r="L231" s="59">
        <v>31</v>
      </c>
      <c r="M231" s="59">
        <v>715</v>
      </c>
      <c r="N231" s="59">
        <v>264</v>
      </c>
      <c r="O231" s="59">
        <v>979</v>
      </c>
    </row>
    <row r="232" spans="1:15" ht="9.75" customHeight="1">
      <c r="A232" s="53" t="s">
        <v>89</v>
      </c>
      <c r="B232" s="53">
        <v>21</v>
      </c>
      <c r="C232" s="53">
        <v>272</v>
      </c>
      <c r="D232" s="53">
        <v>122</v>
      </c>
      <c r="E232" s="53">
        <v>394</v>
      </c>
      <c r="F232" s="59"/>
      <c r="G232" s="59">
        <v>24</v>
      </c>
      <c r="H232" s="59">
        <v>253</v>
      </c>
      <c r="I232" s="59">
        <v>180</v>
      </c>
      <c r="J232" s="59">
        <v>433</v>
      </c>
      <c r="K232" s="59"/>
      <c r="L232" s="59">
        <v>30</v>
      </c>
      <c r="M232" s="59">
        <v>363</v>
      </c>
      <c r="N232" s="59">
        <v>212</v>
      </c>
      <c r="O232" s="59">
        <v>575</v>
      </c>
    </row>
    <row r="233" spans="1:15" ht="9.75" customHeight="1">
      <c r="A233" s="53" t="s">
        <v>90</v>
      </c>
      <c r="B233" s="53">
        <v>19</v>
      </c>
      <c r="C233" s="53">
        <v>263</v>
      </c>
      <c r="D233" s="53">
        <v>103</v>
      </c>
      <c r="E233" s="53">
        <v>366</v>
      </c>
      <c r="F233" s="59"/>
      <c r="G233" s="59">
        <v>24</v>
      </c>
      <c r="H233" s="59">
        <v>264</v>
      </c>
      <c r="I233" s="59">
        <v>188</v>
      </c>
      <c r="J233" s="59">
        <v>452</v>
      </c>
      <c r="K233" s="59"/>
      <c r="L233" s="59">
        <v>26</v>
      </c>
      <c r="M233" s="59">
        <v>334</v>
      </c>
      <c r="N233" s="59">
        <v>189</v>
      </c>
      <c r="O233" s="59">
        <v>523</v>
      </c>
    </row>
    <row r="234" spans="1:15" ht="9.75" customHeight="1">
      <c r="A234" s="53" t="s">
        <v>104</v>
      </c>
      <c r="B234" s="53">
        <v>18</v>
      </c>
      <c r="C234" s="53">
        <v>218</v>
      </c>
      <c r="D234" s="53">
        <v>87</v>
      </c>
      <c r="E234" s="53">
        <v>305</v>
      </c>
      <c r="F234" s="59"/>
      <c r="G234" s="59">
        <v>18</v>
      </c>
      <c r="H234" s="59">
        <v>241</v>
      </c>
      <c r="I234" s="59">
        <v>100</v>
      </c>
      <c r="J234" s="59">
        <v>341</v>
      </c>
      <c r="K234" s="59"/>
      <c r="L234" s="59">
        <v>16</v>
      </c>
      <c r="M234" s="59">
        <v>231</v>
      </c>
      <c r="N234" s="59">
        <v>131</v>
      </c>
      <c r="O234" s="59">
        <v>362</v>
      </c>
    </row>
    <row r="235" spans="1:15" ht="9.75" customHeight="1">
      <c r="A235" s="53" t="s">
        <v>107</v>
      </c>
      <c r="B235" s="53">
        <v>31</v>
      </c>
      <c r="C235" s="53">
        <v>261</v>
      </c>
      <c r="D235" s="53">
        <v>167</v>
      </c>
      <c r="E235" s="53">
        <v>428</v>
      </c>
      <c r="F235" s="59"/>
      <c r="G235" s="59">
        <v>24</v>
      </c>
      <c r="H235" s="59">
        <v>267</v>
      </c>
      <c r="I235" s="59">
        <v>133</v>
      </c>
      <c r="J235" s="59">
        <v>400</v>
      </c>
      <c r="K235" s="59"/>
      <c r="L235" s="59">
        <v>26</v>
      </c>
      <c r="M235" s="59">
        <v>308</v>
      </c>
      <c r="N235" s="59">
        <v>156</v>
      </c>
      <c r="O235" s="59">
        <v>464</v>
      </c>
    </row>
    <row r="236" spans="1:16" s="53" customFormat="1" ht="9.75" customHeight="1">
      <c r="A236" s="53" t="s">
        <v>178</v>
      </c>
      <c r="B236" s="53">
        <v>1</v>
      </c>
      <c r="C236" s="53">
        <v>3</v>
      </c>
      <c r="D236" s="53">
        <v>4</v>
      </c>
      <c r="E236" s="53">
        <v>7</v>
      </c>
      <c r="F236" s="59"/>
      <c r="G236" s="59" t="s">
        <v>9</v>
      </c>
      <c r="H236" s="59" t="s">
        <v>9</v>
      </c>
      <c r="I236" s="59" t="s">
        <v>9</v>
      </c>
      <c r="J236" s="59" t="s">
        <v>9</v>
      </c>
      <c r="K236" s="59"/>
      <c r="L236" s="59">
        <v>1</v>
      </c>
      <c r="M236" s="59">
        <v>7</v>
      </c>
      <c r="N236" s="59">
        <v>1</v>
      </c>
      <c r="O236" s="59">
        <v>8</v>
      </c>
      <c r="P236" s="10"/>
    </row>
    <row r="237" spans="1:16" s="53" customFormat="1" ht="9.75" customHeight="1">
      <c r="A237" s="53" t="s">
        <v>151</v>
      </c>
      <c r="B237" s="59" t="s">
        <v>9</v>
      </c>
      <c r="C237" s="59" t="s">
        <v>9</v>
      </c>
      <c r="D237" s="59" t="s">
        <v>9</v>
      </c>
      <c r="E237" s="59" t="s">
        <v>9</v>
      </c>
      <c r="F237" s="59"/>
      <c r="G237" s="59">
        <v>62</v>
      </c>
      <c r="H237" s="59">
        <v>1223</v>
      </c>
      <c r="I237" s="59">
        <v>968</v>
      </c>
      <c r="J237" s="59">
        <v>2191</v>
      </c>
      <c r="K237" s="59"/>
      <c r="L237" s="59">
        <v>50</v>
      </c>
      <c r="M237" s="59">
        <v>996</v>
      </c>
      <c r="N237" s="59">
        <v>819</v>
      </c>
      <c r="O237" s="59">
        <v>1815</v>
      </c>
      <c r="P237" s="10"/>
    </row>
    <row r="238" spans="1:15" ht="9.75" customHeight="1">
      <c r="A238" s="53" t="s">
        <v>113</v>
      </c>
      <c r="B238" s="53">
        <v>19</v>
      </c>
      <c r="C238" s="53">
        <v>386</v>
      </c>
      <c r="D238" s="53">
        <v>122</v>
      </c>
      <c r="E238" s="53">
        <v>508</v>
      </c>
      <c r="F238" s="59"/>
      <c r="G238" s="59">
        <v>21</v>
      </c>
      <c r="H238" s="59">
        <v>292</v>
      </c>
      <c r="I238" s="59">
        <v>73</v>
      </c>
      <c r="J238" s="59">
        <v>365</v>
      </c>
      <c r="K238" s="59"/>
      <c r="L238" s="59">
        <v>23</v>
      </c>
      <c r="M238" s="59">
        <v>338</v>
      </c>
      <c r="N238" s="59">
        <v>119</v>
      </c>
      <c r="O238" s="59">
        <v>457</v>
      </c>
    </row>
    <row r="239" spans="1:15" ht="9.75" customHeight="1">
      <c r="A239" s="53" t="s">
        <v>108</v>
      </c>
      <c r="B239" s="53">
        <v>28</v>
      </c>
      <c r="C239" s="53">
        <v>497</v>
      </c>
      <c r="D239" s="53">
        <v>142</v>
      </c>
      <c r="E239" s="53">
        <v>639</v>
      </c>
      <c r="F239" s="59"/>
      <c r="G239" s="59">
        <v>33</v>
      </c>
      <c r="H239" s="59">
        <v>573</v>
      </c>
      <c r="I239" s="59">
        <v>170</v>
      </c>
      <c r="J239" s="59">
        <v>743</v>
      </c>
      <c r="K239" s="59"/>
      <c r="L239" s="59">
        <v>26</v>
      </c>
      <c r="M239" s="59">
        <v>440</v>
      </c>
      <c r="N239" s="59">
        <v>140</v>
      </c>
      <c r="O239" s="59">
        <v>580</v>
      </c>
    </row>
    <row r="240" spans="1:15" ht="9.75" customHeight="1">
      <c r="A240" s="53" t="s">
        <v>177</v>
      </c>
      <c r="B240" s="53">
        <v>13</v>
      </c>
      <c r="C240" s="53">
        <v>237</v>
      </c>
      <c r="D240" s="53">
        <v>51</v>
      </c>
      <c r="E240" s="53">
        <v>288</v>
      </c>
      <c r="F240" s="59"/>
      <c r="G240" s="59">
        <v>11</v>
      </c>
      <c r="H240" s="59">
        <v>164</v>
      </c>
      <c r="I240" s="59">
        <v>43</v>
      </c>
      <c r="J240" s="59">
        <v>207</v>
      </c>
      <c r="K240" s="59"/>
      <c r="L240" s="59">
        <v>9</v>
      </c>
      <c r="M240" s="59">
        <v>128</v>
      </c>
      <c r="N240" s="59">
        <v>30</v>
      </c>
      <c r="O240" s="59">
        <v>158</v>
      </c>
    </row>
    <row r="241" spans="1:15" ht="9.75" customHeight="1">
      <c r="A241" s="53" t="s">
        <v>103</v>
      </c>
      <c r="B241" s="53">
        <v>48</v>
      </c>
      <c r="C241" s="53">
        <v>979</v>
      </c>
      <c r="D241" s="53">
        <v>287</v>
      </c>
      <c r="E241" s="53">
        <v>1266</v>
      </c>
      <c r="F241" s="59"/>
      <c r="G241" s="59">
        <v>41</v>
      </c>
      <c r="H241" s="59">
        <v>853</v>
      </c>
      <c r="I241" s="59">
        <v>286</v>
      </c>
      <c r="J241" s="59">
        <v>1139</v>
      </c>
      <c r="K241" s="59"/>
      <c r="L241" s="59">
        <v>47</v>
      </c>
      <c r="M241" s="59">
        <v>1015</v>
      </c>
      <c r="N241" s="59">
        <v>329</v>
      </c>
      <c r="O241" s="59">
        <v>1344</v>
      </c>
    </row>
    <row r="242" spans="1:15" ht="11.25">
      <c r="A242" s="53" t="s">
        <v>190</v>
      </c>
      <c r="B242" s="19">
        <v>2</v>
      </c>
      <c r="C242" s="59">
        <v>2</v>
      </c>
      <c r="D242" s="59">
        <v>1</v>
      </c>
      <c r="E242" s="59">
        <v>3</v>
      </c>
      <c r="F242" s="53"/>
      <c r="G242" s="59">
        <v>1</v>
      </c>
      <c r="H242" s="59">
        <v>0</v>
      </c>
      <c r="I242" s="59">
        <v>1</v>
      </c>
      <c r="J242" s="59">
        <v>1</v>
      </c>
      <c r="K242" s="53"/>
      <c r="L242" s="59" t="s">
        <v>9</v>
      </c>
      <c r="M242" s="59" t="s">
        <v>9</v>
      </c>
      <c r="N242" s="59" t="s">
        <v>9</v>
      </c>
      <c r="O242" s="59" t="s">
        <v>9</v>
      </c>
    </row>
    <row r="243" spans="1:15" ht="9.75" customHeight="1">
      <c r="A243" s="57" t="s">
        <v>191</v>
      </c>
      <c r="B243" s="61">
        <v>2</v>
      </c>
      <c r="C243" s="61">
        <v>2</v>
      </c>
      <c r="D243" s="61">
        <v>1</v>
      </c>
      <c r="E243" s="61">
        <v>3</v>
      </c>
      <c r="F243" s="61"/>
      <c r="G243" s="61" t="s">
        <v>9</v>
      </c>
      <c r="H243" s="61" t="s">
        <v>9</v>
      </c>
      <c r="I243" s="61" t="s">
        <v>9</v>
      </c>
      <c r="J243" s="61" t="s">
        <v>9</v>
      </c>
      <c r="K243" s="61"/>
      <c r="L243" s="61" t="s">
        <v>9</v>
      </c>
      <c r="M243" s="61" t="s">
        <v>9</v>
      </c>
      <c r="N243" s="61" t="s">
        <v>9</v>
      </c>
      <c r="O243" s="61" t="s">
        <v>9</v>
      </c>
    </row>
    <row r="244" spans="1:11" ht="6" customHeight="1">
      <c r="A244" s="53"/>
      <c r="B244" s="53"/>
      <c r="C244" s="53"/>
      <c r="D244" s="53"/>
      <c r="E244" s="53"/>
      <c r="F244" s="53"/>
      <c r="K244" s="53"/>
    </row>
    <row r="245" spans="1:11" ht="6" customHeight="1">
      <c r="A245" s="53"/>
      <c r="B245" s="53"/>
      <c r="C245" s="53"/>
      <c r="D245" s="53"/>
      <c r="E245" s="53"/>
      <c r="F245" s="53"/>
      <c r="K245" s="53"/>
    </row>
    <row r="246" spans="1:172" s="59" customFormat="1" ht="6" customHeight="1">
      <c r="A246" s="53"/>
      <c r="B246" s="53"/>
      <c r="C246" s="53"/>
      <c r="D246" s="53"/>
      <c r="E246" s="53"/>
      <c r="F246" s="53"/>
      <c r="K246" s="53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</row>
    <row r="247" spans="1:172" s="59" customFormat="1" ht="6" customHeight="1">
      <c r="A247" s="53"/>
      <c r="B247" s="53"/>
      <c r="C247" s="53"/>
      <c r="D247" s="53"/>
      <c r="E247" s="53"/>
      <c r="F247" s="53"/>
      <c r="K247" s="53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</row>
    <row r="248" spans="1:172" s="59" customFormat="1" ht="6" customHeight="1">
      <c r="A248" s="53"/>
      <c r="B248" s="53"/>
      <c r="C248" s="53"/>
      <c r="D248" s="53"/>
      <c r="E248" s="53"/>
      <c r="F248" s="53"/>
      <c r="K248" s="53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</row>
    <row r="249" spans="1:172" s="59" customFormat="1" ht="6" customHeight="1">
      <c r="A249" s="53"/>
      <c r="B249" s="53"/>
      <c r="C249" s="53"/>
      <c r="D249" s="53"/>
      <c r="E249" s="53"/>
      <c r="F249" s="53"/>
      <c r="K249" s="53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</row>
    <row r="250" spans="1:172" s="59" customFormat="1" ht="6" customHeight="1">
      <c r="A250" s="53"/>
      <c r="B250" s="53"/>
      <c r="C250" s="53"/>
      <c r="D250" s="53"/>
      <c r="E250" s="53"/>
      <c r="F250" s="53"/>
      <c r="K250" s="53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</row>
    <row r="251" spans="1:172" s="59" customFormat="1" ht="6" customHeight="1">
      <c r="A251" s="53"/>
      <c r="B251" s="53"/>
      <c r="C251" s="53"/>
      <c r="D251" s="53"/>
      <c r="E251" s="53"/>
      <c r="F251" s="53"/>
      <c r="K251" s="53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</row>
    <row r="252" spans="1:172" s="59" customFormat="1" ht="6" customHeight="1">
      <c r="A252" s="53"/>
      <c r="B252" s="53"/>
      <c r="C252" s="53"/>
      <c r="D252" s="53"/>
      <c r="E252" s="53"/>
      <c r="F252" s="53"/>
      <c r="K252" s="53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</row>
    <row r="253" spans="1:172" s="59" customFormat="1" ht="6" customHeight="1">
      <c r="A253" s="53"/>
      <c r="B253" s="53"/>
      <c r="C253" s="53"/>
      <c r="D253" s="53"/>
      <c r="E253" s="53"/>
      <c r="F253" s="53"/>
      <c r="K253" s="53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</row>
    <row r="254" spans="1:172" s="59" customFormat="1" ht="11.25">
      <c r="A254" s="8"/>
      <c r="B254" s="9"/>
      <c r="C254" s="9"/>
      <c r="D254" s="9"/>
      <c r="E254" s="9"/>
      <c r="F254" s="9"/>
      <c r="K254" s="9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</row>
    <row r="255" spans="1:172" s="59" customFormat="1" ht="11.25">
      <c r="A255" s="8"/>
      <c r="B255" s="9"/>
      <c r="C255" s="9"/>
      <c r="D255" s="9"/>
      <c r="E255" s="9"/>
      <c r="F255" s="9"/>
      <c r="K255" s="9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</row>
    <row r="256" spans="1:172" s="59" customFormat="1" ht="11.25">
      <c r="A256" s="8"/>
      <c r="B256" s="9"/>
      <c r="C256" s="9"/>
      <c r="D256" s="9"/>
      <c r="E256" s="9"/>
      <c r="F256" s="9"/>
      <c r="K256" s="9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</row>
    <row r="257" spans="1:172" s="59" customFormat="1" ht="11.25">
      <c r="A257" s="8"/>
      <c r="B257" s="9"/>
      <c r="C257" s="9"/>
      <c r="D257" s="9"/>
      <c r="E257" s="9"/>
      <c r="F257" s="9"/>
      <c r="K257" s="9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</row>
    <row r="258" spans="1:172" s="59" customFormat="1" ht="11.25">
      <c r="A258" s="8"/>
      <c r="B258" s="9"/>
      <c r="C258" s="9"/>
      <c r="D258" s="9"/>
      <c r="E258" s="9"/>
      <c r="F258" s="9"/>
      <c r="K258" s="9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</row>
    <row r="259" spans="1:172" s="59" customFormat="1" ht="11.25">
      <c r="A259" s="8"/>
      <c r="B259" s="9"/>
      <c r="C259" s="9"/>
      <c r="D259" s="9"/>
      <c r="E259" s="9"/>
      <c r="F259" s="9"/>
      <c r="K259" s="9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</row>
    <row r="260" spans="1:172" s="59" customFormat="1" ht="11.25">
      <c r="A260" s="8"/>
      <c r="B260" s="9"/>
      <c r="C260" s="9"/>
      <c r="D260" s="9"/>
      <c r="E260" s="9"/>
      <c r="F260" s="9"/>
      <c r="K260" s="9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</row>
    <row r="261" spans="1:172" s="59" customFormat="1" ht="11.25">
      <c r="A261" s="8"/>
      <c r="B261" s="9"/>
      <c r="C261" s="9"/>
      <c r="D261" s="9"/>
      <c r="E261" s="9"/>
      <c r="F261" s="9"/>
      <c r="K261" s="9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</row>
    <row r="262" spans="1:172" s="59" customFormat="1" ht="11.25">
      <c r="A262" s="8"/>
      <c r="B262" s="9"/>
      <c r="C262" s="9"/>
      <c r="D262" s="9"/>
      <c r="E262" s="9"/>
      <c r="F262" s="9"/>
      <c r="K262" s="9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</row>
    <row r="263" spans="1:172" s="59" customFormat="1" ht="11.25">
      <c r="A263" s="8"/>
      <c r="B263" s="9"/>
      <c r="C263" s="9"/>
      <c r="D263" s="9"/>
      <c r="E263" s="9"/>
      <c r="F263" s="9"/>
      <c r="K263" s="9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</row>
    <row r="264" spans="1:172" s="59" customFormat="1" ht="11.25">
      <c r="A264" s="8"/>
      <c r="B264" s="9"/>
      <c r="C264" s="9"/>
      <c r="D264" s="9"/>
      <c r="E264" s="9"/>
      <c r="F264" s="9"/>
      <c r="K264" s="9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</row>
    <row r="265" spans="1:172" s="59" customFormat="1" ht="11.25">
      <c r="A265" s="8"/>
      <c r="B265" s="9"/>
      <c r="C265" s="9"/>
      <c r="D265" s="9"/>
      <c r="E265" s="9"/>
      <c r="F265" s="9"/>
      <c r="K265" s="9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</row>
    <row r="266" spans="1:172" s="59" customFormat="1" ht="11.25">
      <c r="A266" s="8"/>
      <c r="B266" s="9"/>
      <c r="C266" s="9"/>
      <c r="D266" s="9"/>
      <c r="E266" s="9"/>
      <c r="F266" s="9"/>
      <c r="K266" s="9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</row>
    <row r="267" spans="1:172" s="59" customFormat="1" ht="11.25">
      <c r="A267" s="8"/>
      <c r="B267" s="9"/>
      <c r="C267" s="9"/>
      <c r="D267" s="9"/>
      <c r="E267" s="9"/>
      <c r="F267" s="9"/>
      <c r="K267" s="9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</row>
    <row r="268" spans="1:172" s="59" customFormat="1" ht="11.25">
      <c r="A268" s="8"/>
      <c r="B268" s="9"/>
      <c r="C268" s="9"/>
      <c r="D268" s="9"/>
      <c r="E268" s="9"/>
      <c r="F268" s="9"/>
      <c r="K268" s="9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</row>
    <row r="269" spans="1:172" s="59" customFormat="1" ht="11.25">
      <c r="A269" s="8"/>
      <c r="B269" s="9"/>
      <c r="C269" s="9"/>
      <c r="D269" s="9"/>
      <c r="E269" s="9"/>
      <c r="F269" s="9"/>
      <c r="K269" s="9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</row>
    <row r="270" spans="1:172" s="59" customFormat="1" ht="11.25">
      <c r="A270" s="8"/>
      <c r="B270" s="9"/>
      <c r="C270" s="9"/>
      <c r="D270" s="9"/>
      <c r="E270" s="9"/>
      <c r="F270" s="9"/>
      <c r="K270" s="9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</row>
    <row r="271" spans="1:172" s="59" customFormat="1" ht="11.25">
      <c r="A271" s="8"/>
      <c r="B271" s="9"/>
      <c r="C271" s="9"/>
      <c r="D271" s="9"/>
      <c r="E271" s="9"/>
      <c r="F271" s="9"/>
      <c r="K271" s="9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</row>
    <row r="272" spans="1:172" s="59" customFormat="1" ht="11.25">
      <c r="A272" s="8"/>
      <c r="B272" s="9"/>
      <c r="C272" s="9"/>
      <c r="D272" s="9"/>
      <c r="E272" s="9"/>
      <c r="F272" s="9"/>
      <c r="K272" s="9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</row>
    <row r="273" spans="1:172" s="59" customFormat="1" ht="11.25">
      <c r="A273" s="8"/>
      <c r="B273" s="9"/>
      <c r="C273" s="9"/>
      <c r="D273" s="9"/>
      <c r="E273" s="9"/>
      <c r="F273" s="9"/>
      <c r="K273" s="9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</row>
    <row r="274" spans="1:172" s="59" customFormat="1" ht="11.25">
      <c r="A274" s="8"/>
      <c r="B274" s="9"/>
      <c r="C274" s="9"/>
      <c r="D274" s="9"/>
      <c r="E274" s="9"/>
      <c r="F274" s="9"/>
      <c r="K274" s="9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</row>
    <row r="275" spans="1:172" s="59" customFormat="1" ht="11.25">
      <c r="A275" s="8"/>
      <c r="B275" s="9"/>
      <c r="C275" s="9"/>
      <c r="D275" s="9"/>
      <c r="E275" s="9"/>
      <c r="F275" s="9"/>
      <c r="K275" s="9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</row>
    <row r="276" spans="1:172" s="59" customFormat="1" ht="11.25">
      <c r="A276" s="8"/>
      <c r="B276" s="9"/>
      <c r="C276" s="9"/>
      <c r="D276" s="9"/>
      <c r="E276" s="9"/>
      <c r="F276" s="9"/>
      <c r="K276" s="9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</row>
    <row r="277" spans="1:172" s="59" customFormat="1" ht="11.25">
      <c r="A277" s="8"/>
      <c r="B277" s="9"/>
      <c r="C277" s="9"/>
      <c r="D277" s="9"/>
      <c r="E277" s="9"/>
      <c r="F277" s="9"/>
      <c r="K277" s="9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</row>
    <row r="278" spans="1:172" s="59" customFormat="1" ht="11.25">
      <c r="A278" s="8"/>
      <c r="B278" s="9"/>
      <c r="C278" s="9"/>
      <c r="D278" s="9"/>
      <c r="E278" s="9"/>
      <c r="F278" s="9"/>
      <c r="K278" s="9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</row>
    <row r="279" spans="1:172" s="59" customFormat="1" ht="11.25">
      <c r="A279" s="8"/>
      <c r="B279" s="9"/>
      <c r="C279" s="9"/>
      <c r="D279" s="9"/>
      <c r="E279" s="9"/>
      <c r="F279" s="9"/>
      <c r="K279" s="9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</row>
    <row r="280" spans="1:172" s="59" customFormat="1" ht="11.25">
      <c r="A280" s="8"/>
      <c r="B280" s="9"/>
      <c r="C280" s="9"/>
      <c r="D280" s="9"/>
      <c r="E280" s="9"/>
      <c r="F280" s="9"/>
      <c r="K280" s="9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</row>
    <row r="281" spans="1:172" s="59" customFormat="1" ht="11.25">
      <c r="A281" s="8"/>
      <c r="B281" s="9"/>
      <c r="C281" s="9"/>
      <c r="D281" s="9"/>
      <c r="E281" s="9"/>
      <c r="F281" s="9"/>
      <c r="K281" s="9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</row>
    <row r="282" spans="1:172" s="59" customFormat="1" ht="11.25">
      <c r="A282" s="8"/>
      <c r="B282" s="9"/>
      <c r="C282" s="9"/>
      <c r="D282" s="9"/>
      <c r="E282" s="9"/>
      <c r="F282" s="9"/>
      <c r="K282" s="9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</row>
    <row r="283" spans="1:172" s="59" customFormat="1" ht="11.25">
      <c r="A283" s="8"/>
      <c r="B283" s="9"/>
      <c r="C283" s="9"/>
      <c r="D283" s="9"/>
      <c r="E283" s="9"/>
      <c r="F283" s="9"/>
      <c r="K283" s="9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</row>
    <row r="284" spans="1:172" s="59" customFormat="1" ht="11.25">
      <c r="A284" s="8"/>
      <c r="B284" s="9"/>
      <c r="C284" s="9"/>
      <c r="D284" s="9"/>
      <c r="E284" s="9"/>
      <c r="F284" s="9"/>
      <c r="K284" s="9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</row>
    <row r="285" spans="1:172" s="59" customFormat="1" ht="11.25">
      <c r="A285" s="8"/>
      <c r="B285" s="9"/>
      <c r="C285" s="9"/>
      <c r="D285" s="9"/>
      <c r="E285" s="9"/>
      <c r="F285" s="9"/>
      <c r="K285" s="9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</row>
    <row r="286" spans="1:172" s="59" customFormat="1" ht="11.25">
      <c r="A286" s="8"/>
      <c r="B286" s="9"/>
      <c r="C286" s="9"/>
      <c r="D286" s="9"/>
      <c r="E286" s="9"/>
      <c r="F286" s="9"/>
      <c r="K286" s="9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</row>
    <row r="287" spans="1:172" s="59" customFormat="1" ht="11.25">
      <c r="A287" s="8"/>
      <c r="B287" s="9"/>
      <c r="C287" s="9"/>
      <c r="D287" s="9"/>
      <c r="E287" s="9"/>
      <c r="F287" s="9"/>
      <c r="K287" s="9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</row>
    <row r="288" spans="1:172" s="59" customFormat="1" ht="11.25">
      <c r="A288" s="8"/>
      <c r="B288" s="9"/>
      <c r="C288" s="9"/>
      <c r="D288" s="9"/>
      <c r="E288" s="9"/>
      <c r="F288" s="9"/>
      <c r="K288" s="9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</row>
    <row r="289" spans="1:172" s="59" customFormat="1" ht="11.25">
      <c r="A289" s="8"/>
      <c r="B289" s="9"/>
      <c r="C289" s="9"/>
      <c r="D289" s="9"/>
      <c r="E289" s="9"/>
      <c r="F289" s="9"/>
      <c r="K289" s="9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</row>
    <row r="290" spans="1:172" s="59" customFormat="1" ht="11.25">
      <c r="A290" s="8"/>
      <c r="B290" s="9"/>
      <c r="C290" s="9"/>
      <c r="D290" s="9"/>
      <c r="E290" s="9"/>
      <c r="F290" s="9"/>
      <c r="K290" s="9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</row>
    <row r="291" spans="1:172" s="59" customFormat="1" ht="11.25">
      <c r="A291" s="8"/>
      <c r="B291" s="9"/>
      <c r="C291" s="9"/>
      <c r="D291" s="9"/>
      <c r="E291" s="9"/>
      <c r="F291" s="9"/>
      <c r="K291" s="9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</row>
    <row r="292" spans="1:172" s="59" customFormat="1" ht="11.25">
      <c r="A292" s="8"/>
      <c r="B292" s="9"/>
      <c r="C292" s="9"/>
      <c r="D292" s="9"/>
      <c r="E292" s="9"/>
      <c r="F292" s="9"/>
      <c r="K292" s="9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</row>
    <row r="293" spans="1:172" s="59" customFormat="1" ht="11.25">
      <c r="A293" s="8"/>
      <c r="B293" s="9"/>
      <c r="C293" s="9"/>
      <c r="D293" s="9"/>
      <c r="E293" s="9"/>
      <c r="F293" s="9"/>
      <c r="K293" s="9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</row>
    <row r="294" spans="1:172" s="59" customFormat="1" ht="11.25">
      <c r="A294" s="8"/>
      <c r="B294" s="9"/>
      <c r="C294" s="9"/>
      <c r="D294" s="9"/>
      <c r="E294" s="9"/>
      <c r="F294" s="9"/>
      <c r="K294" s="9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</row>
    <row r="295" spans="1:172" s="59" customFormat="1" ht="11.25">
      <c r="A295" s="8"/>
      <c r="B295" s="9"/>
      <c r="C295" s="9"/>
      <c r="D295" s="9"/>
      <c r="E295" s="9"/>
      <c r="F295" s="9"/>
      <c r="K295" s="9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</row>
    <row r="296" spans="1:172" s="59" customFormat="1" ht="11.25">
      <c r="A296" s="8"/>
      <c r="B296" s="9"/>
      <c r="C296" s="9"/>
      <c r="D296" s="9"/>
      <c r="E296" s="9"/>
      <c r="F296" s="9"/>
      <c r="K296" s="9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</row>
    <row r="297" spans="1:172" s="59" customFormat="1" ht="11.25">
      <c r="A297" s="8"/>
      <c r="B297" s="9"/>
      <c r="C297" s="9"/>
      <c r="D297" s="9"/>
      <c r="E297" s="9"/>
      <c r="F297" s="9"/>
      <c r="K297" s="9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</row>
    <row r="298" spans="1:172" s="59" customFormat="1" ht="11.25">
      <c r="A298" s="8"/>
      <c r="B298" s="9"/>
      <c r="C298" s="9"/>
      <c r="D298" s="9"/>
      <c r="E298" s="9"/>
      <c r="F298" s="9"/>
      <c r="K298" s="9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</row>
    <row r="299" spans="1:172" s="59" customFormat="1" ht="11.25">
      <c r="A299" s="8"/>
      <c r="B299" s="9"/>
      <c r="C299" s="9"/>
      <c r="D299" s="9"/>
      <c r="E299" s="9"/>
      <c r="F299" s="9"/>
      <c r="K299" s="9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</row>
    <row r="300" spans="1:172" s="59" customFormat="1" ht="11.25">
      <c r="A300" s="8"/>
      <c r="B300" s="9"/>
      <c r="C300" s="9"/>
      <c r="D300" s="9"/>
      <c r="E300" s="9"/>
      <c r="F300" s="9"/>
      <c r="K300" s="9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</row>
    <row r="301" spans="1:172" s="59" customFormat="1" ht="11.25">
      <c r="A301" s="8"/>
      <c r="B301" s="9"/>
      <c r="C301" s="9"/>
      <c r="D301" s="9"/>
      <c r="E301" s="9"/>
      <c r="F301" s="9"/>
      <c r="K301" s="9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</row>
    <row r="302" spans="1:172" s="59" customFormat="1" ht="11.25">
      <c r="A302" s="8"/>
      <c r="B302" s="9"/>
      <c r="C302" s="9"/>
      <c r="D302" s="9"/>
      <c r="E302" s="9"/>
      <c r="F302" s="9"/>
      <c r="K302" s="9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</row>
    <row r="303" spans="1:172" s="59" customFormat="1" ht="11.25">
      <c r="A303" s="8"/>
      <c r="B303" s="9"/>
      <c r="C303" s="9"/>
      <c r="D303" s="9"/>
      <c r="E303" s="9"/>
      <c r="F303" s="9"/>
      <c r="K303" s="9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</row>
    <row r="304" spans="1:172" s="59" customFormat="1" ht="11.25">
      <c r="A304" s="8"/>
      <c r="B304" s="9"/>
      <c r="C304" s="9"/>
      <c r="D304" s="9"/>
      <c r="E304" s="9"/>
      <c r="F304" s="9"/>
      <c r="K304" s="9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</row>
    <row r="305" spans="1:172" s="59" customFormat="1" ht="11.25">
      <c r="A305" s="8"/>
      <c r="B305" s="9"/>
      <c r="C305" s="9"/>
      <c r="D305" s="9"/>
      <c r="E305" s="9"/>
      <c r="F305" s="9"/>
      <c r="K305" s="9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</row>
    <row r="306" spans="1:172" s="59" customFormat="1" ht="11.25">
      <c r="A306" s="8"/>
      <c r="B306" s="9"/>
      <c r="C306" s="9"/>
      <c r="D306" s="9"/>
      <c r="E306" s="9"/>
      <c r="F306" s="9"/>
      <c r="K306" s="9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</row>
    <row r="307" spans="1:172" s="59" customFormat="1" ht="11.25">
      <c r="A307" s="8"/>
      <c r="B307" s="9"/>
      <c r="C307" s="9"/>
      <c r="D307" s="9"/>
      <c r="E307" s="9"/>
      <c r="F307" s="9"/>
      <c r="K307" s="9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</row>
    <row r="308" spans="1:172" s="59" customFormat="1" ht="11.25">
      <c r="A308" s="8"/>
      <c r="B308" s="9"/>
      <c r="C308" s="9"/>
      <c r="D308" s="9"/>
      <c r="E308" s="9"/>
      <c r="F308" s="9"/>
      <c r="K308" s="9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</row>
    <row r="309" spans="1:172" s="59" customFormat="1" ht="11.25">
      <c r="A309" s="8"/>
      <c r="B309" s="9"/>
      <c r="C309" s="9"/>
      <c r="D309" s="9"/>
      <c r="E309" s="9"/>
      <c r="F309" s="9"/>
      <c r="K309" s="9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</row>
    <row r="310" spans="1:172" s="59" customFormat="1" ht="11.25">
      <c r="A310" s="8"/>
      <c r="B310" s="9"/>
      <c r="C310" s="9"/>
      <c r="D310" s="9"/>
      <c r="E310" s="9"/>
      <c r="F310" s="9"/>
      <c r="K310" s="9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</row>
    <row r="311" spans="1:172" s="59" customFormat="1" ht="11.25">
      <c r="A311" s="8"/>
      <c r="B311" s="9"/>
      <c r="C311" s="9"/>
      <c r="D311" s="9"/>
      <c r="E311" s="9"/>
      <c r="F311" s="9"/>
      <c r="K311" s="9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</row>
    <row r="312" spans="1:172" s="59" customFormat="1" ht="11.25">
      <c r="A312" s="8"/>
      <c r="B312" s="9"/>
      <c r="C312" s="9"/>
      <c r="D312" s="9"/>
      <c r="E312" s="9"/>
      <c r="F312" s="9"/>
      <c r="K312" s="9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</row>
    <row r="313" spans="1:172" s="59" customFormat="1" ht="11.25">
      <c r="A313" s="8"/>
      <c r="B313" s="9"/>
      <c r="C313" s="9"/>
      <c r="D313" s="9"/>
      <c r="E313" s="9"/>
      <c r="F313" s="9"/>
      <c r="K313" s="9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</row>
    <row r="314" spans="1:172" s="59" customFormat="1" ht="11.25">
      <c r="A314" s="8"/>
      <c r="B314" s="9"/>
      <c r="C314" s="9"/>
      <c r="D314" s="9"/>
      <c r="E314" s="9"/>
      <c r="F314" s="9"/>
      <c r="K314" s="9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</row>
  </sheetData>
  <sheetProtection/>
  <mergeCells count="24">
    <mergeCell ref="A3:A5"/>
    <mergeCell ref="B3:J3"/>
    <mergeCell ref="K3:O3"/>
    <mergeCell ref="B4:E4"/>
    <mergeCell ref="G4:J4"/>
    <mergeCell ref="L4:O4"/>
    <mergeCell ref="A71:A73"/>
    <mergeCell ref="B71:J71"/>
    <mergeCell ref="K71:O71"/>
    <mergeCell ref="B72:E72"/>
    <mergeCell ref="G72:J72"/>
    <mergeCell ref="L72:O72"/>
    <mergeCell ref="A134:A136"/>
    <mergeCell ref="B134:J134"/>
    <mergeCell ref="L134:O134"/>
    <mergeCell ref="B135:E135"/>
    <mergeCell ref="G135:J135"/>
    <mergeCell ref="L135:O135"/>
    <mergeCell ref="A197:A199"/>
    <mergeCell ref="B197:J197"/>
    <mergeCell ref="K197:N197"/>
    <mergeCell ref="B198:E198"/>
    <mergeCell ref="G198:J198"/>
    <mergeCell ref="L198:O19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working excel</dc:subject>
  <dc:creator>cecilia.converse@gov.nl.ca</dc:creator>
  <cp:keywords/>
  <dc:description/>
  <cp:lastModifiedBy>Converse, Cecilia</cp:lastModifiedBy>
  <cp:lastPrinted>2022-03-07T16:27:19Z</cp:lastPrinted>
  <dcterms:created xsi:type="dcterms:W3CDTF">2006-02-27T22:35:40Z</dcterms:created>
  <dcterms:modified xsi:type="dcterms:W3CDTF">2022-07-26T16:58:06Z</dcterms:modified>
  <cp:category/>
  <cp:version/>
  <cp:contentType/>
  <cp:contentStatus/>
</cp:coreProperties>
</file>