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6232D65E-A408-466A-8544-A60C42828A18}" xr6:coauthVersionLast="47" xr6:coauthVersionMax="47" xr10:uidLastSave="{00000000-0000-0000-0000-000000000000}"/>
  <bookViews>
    <workbookView xWindow="-28920" yWindow="-795" windowWidth="29040" windowHeight="15720" xr2:uid="{E4217A0D-9E43-40E8-96B6-57B5B0CD38AA}"/>
  </bookViews>
  <sheets>
    <sheet name="Teachers by Exp" sheetId="1" r:id="rId1"/>
  </sheets>
  <definedNames>
    <definedName name="_xlnm.Print_Area" localSheetId="0">'Teachers by Exp'!$A$1:$Y$14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F7" i="1"/>
  <c r="Y7" i="1"/>
  <c r="I7" i="1" s="1"/>
  <c r="Y8" i="1"/>
  <c r="F8" i="1" s="1"/>
  <c r="R9" i="1"/>
  <c r="U9" i="1"/>
  <c r="X9" i="1"/>
  <c r="Y9" i="1"/>
  <c r="C9" i="1" s="1"/>
  <c r="O10" i="1"/>
  <c r="R10" i="1"/>
  <c r="U10" i="1"/>
  <c r="X10" i="1"/>
  <c r="Y10" i="1"/>
  <c r="C10" i="1" s="1"/>
  <c r="L12" i="1"/>
  <c r="O12" i="1"/>
  <c r="R12" i="1"/>
  <c r="U12" i="1"/>
  <c r="X12" i="1"/>
  <c r="Y12" i="1"/>
  <c r="C12" i="1" s="1"/>
  <c r="B14" i="1"/>
  <c r="E14" i="1"/>
  <c r="H14" i="1"/>
  <c r="K14" i="1"/>
  <c r="N14" i="1"/>
  <c r="Q14" i="1"/>
  <c r="T14" i="1"/>
  <c r="W14" i="1"/>
  <c r="C8" i="1" l="1"/>
  <c r="U8" i="1"/>
  <c r="X7" i="1"/>
  <c r="I12" i="1"/>
  <c r="L10" i="1"/>
  <c r="O9" i="1"/>
  <c r="R8" i="1"/>
  <c r="U7" i="1"/>
  <c r="Y14" i="1"/>
  <c r="L14" i="1" s="1"/>
  <c r="F12" i="1"/>
  <c r="I10" i="1"/>
  <c r="L9" i="1"/>
  <c r="O8" i="1"/>
  <c r="R7" i="1"/>
  <c r="X8" i="1"/>
  <c r="F10" i="1"/>
  <c r="I9" i="1"/>
  <c r="L8" i="1"/>
  <c r="O7" i="1"/>
  <c r="F9" i="1"/>
  <c r="I8" i="1"/>
  <c r="L7" i="1"/>
  <c r="C14" i="1" l="1"/>
  <c r="I14" i="1"/>
  <c r="F14" i="1"/>
  <c r="R14" i="1"/>
  <c r="U14" i="1"/>
  <c r="X14" i="1"/>
  <c r="O14" i="1"/>
</calcChain>
</file>

<file path=xl/sharedStrings.xml><?xml version="1.0" encoding="utf-8"?>
<sst xmlns="http://schemas.openxmlformats.org/spreadsheetml/2006/main" count="37" uniqueCount="22">
  <si>
    <r>
      <t xml:space="preserve">3 </t>
    </r>
    <r>
      <rPr>
        <sz val="8"/>
        <rFont val="Times New Roman"/>
        <family val="1"/>
      </rPr>
      <t xml:space="preserve">185 teaching days is equal to one year of teaching experience. </t>
    </r>
  </si>
  <si>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</si>
  <si>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t>1</t>
    </r>
    <r>
      <rPr>
        <sz val="8"/>
        <rFont val="Times New Roman"/>
        <family val="1"/>
      </rPr>
      <t xml:space="preserve"> Full-time equivalents are rounded to the nearest whole number. Calculations are based on the full-time equivalents rounded to the first decimal.</t>
    </r>
    <r>
      <rPr>
        <b/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Teacher and Administrator data as of October 31st. </t>
    </r>
    <r>
      <rPr>
        <b/>
        <sz val="8"/>
        <rFont val="Times New Roman"/>
        <family val="1"/>
      </rPr>
      <t xml:space="preserve"> </t>
    </r>
    <r>
      <rPr>
        <b/>
        <vertAlign val="superscript"/>
        <sz val="8"/>
        <rFont val="Times New Roman"/>
        <family val="1"/>
      </rPr>
      <t xml:space="preserve"> </t>
    </r>
  </si>
  <si>
    <t>Total</t>
  </si>
  <si>
    <t>Conseil scolaire francophone</t>
  </si>
  <si>
    <t>NLSchools-Avalon</t>
  </si>
  <si>
    <t>NLSchools-Central</t>
  </si>
  <si>
    <t>NLSchools-Western</t>
  </si>
  <si>
    <t>NLSchools-Labrador</t>
  </si>
  <si>
    <t>%</t>
  </si>
  <si>
    <t>No.</t>
  </si>
  <si>
    <t>30+</t>
  </si>
  <si>
    <t>25 - 29.9</t>
  </si>
  <si>
    <t>20 - 24.9</t>
  </si>
  <si>
    <t>15 - 19.9</t>
  </si>
  <si>
    <t>10 - 14.9</t>
  </si>
  <si>
    <t>5 - 9.9</t>
  </si>
  <si>
    <t>1 - 4.9</t>
  </si>
  <si>
    <t>&lt;1</t>
  </si>
  <si>
    <t>Years of Experience</t>
  </si>
  <si>
    <t>School Group/Region</t>
  </si>
  <si>
    <r>
      <t>Table 25</t>
    </r>
    <r>
      <rPr>
        <b/>
        <sz val="10"/>
        <rFont val="Arial"/>
        <family val="2"/>
      </rPr>
      <t xml:space="preserve">. </t>
    </r>
    <r>
      <rPr>
        <b/>
        <sz val="11"/>
        <rFont val="Times New Roman"/>
        <family val="1"/>
      </rPr>
      <t>Full-time Equivalent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Teachers by School Group/Region and Years Teaching Experience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 xml:space="preserve"> (2024-25)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</si>
</sst>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8"/>
      <name val="Arial"/>
    </font>
    <font>
      <sz val="8"/>
      <name val="Arial"/>
      <family val="2"/>
    </font>
    <font>
      <b/>
      <vertAlign val="superscript"/>
      <sz val="8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1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3" fillId="2" borderId="0" xfId="0" applyFont="1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4" fontId="0" fillId="0" borderId="0" xfId="0" applyNumberFormat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justify" wrapText="1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90AB-FA42-4902-9D2D-1D95CF116493}">
  <dimension ref="A1:AA22"/>
  <sheetViews>
    <sheetView showGridLines="0" tabSelected="1" zoomScaleNormal="100" workbookViewId="0">
      <selection activeCell="A16" sqref="A16:Y18"/>
    </sheetView>
  </sheetViews>
  <sheetFormatPr defaultRowHeight="11.25" x14ac:dyDescent="0.2"/>
  <cols>
    <col min="1" max="1" width="24.6640625" customWidth="1"/>
    <col min="2" max="2" width="6.1640625" style="6" customWidth="1"/>
    <col min="3" max="3" width="4.6640625" style="3" customWidth="1"/>
    <col min="4" max="4" width="1.83203125" style="3" customWidth="1"/>
    <col min="5" max="5" width="4.1640625" style="5" customWidth="1"/>
    <col min="6" max="6" width="4.6640625" style="3" customWidth="1"/>
    <col min="7" max="7" width="1.83203125" style="3" customWidth="1"/>
    <col min="8" max="8" width="6.1640625" style="4" customWidth="1"/>
    <col min="9" max="9" width="4.6640625" style="3" customWidth="1"/>
    <col min="10" max="10" width="2" style="3" customWidth="1"/>
    <col min="11" max="11" width="6.33203125" style="4" customWidth="1"/>
    <col min="12" max="12" width="4.6640625" style="3" customWidth="1"/>
    <col min="13" max="13" width="1.5" style="3" customWidth="1"/>
    <col min="14" max="14" width="5.83203125" style="4" customWidth="1"/>
    <col min="15" max="15" width="4.6640625" style="3" customWidth="1"/>
    <col min="16" max="16" width="1.83203125" style="3" customWidth="1"/>
    <col min="17" max="17" width="4.1640625" style="4" customWidth="1"/>
    <col min="18" max="18" width="4.6640625" style="3" customWidth="1"/>
    <col min="19" max="19" width="1.83203125" style="3" customWidth="1"/>
    <col min="20" max="20" width="4.1640625" style="4" customWidth="1"/>
    <col min="21" max="21" width="4.6640625" style="3" customWidth="1"/>
    <col min="22" max="22" width="1.83203125" style="3" customWidth="1"/>
    <col min="23" max="23" width="3.83203125" style="4" customWidth="1"/>
    <col min="24" max="24" width="3.6640625" style="3" customWidth="1"/>
    <col min="25" max="25" width="7" style="2" customWidth="1"/>
    <col min="27" max="27" width="9.1640625" style="1" customWidth="1"/>
  </cols>
  <sheetData>
    <row r="1" spans="1:27" s="18" customFormat="1" ht="17.25" customHeight="1" x14ac:dyDescent="0.2">
      <c r="A1" s="56" t="s">
        <v>21</v>
      </c>
      <c r="B1" s="55"/>
      <c r="C1" s="52"/>
      <c r="D1" s="52"/>
      <c r="E1" s="54"/>
      <c r="F1" s="52"/>
      <c r="G1" s="52"/>
      <c r="H1" s="53"/>
      <c r="I1" s="52"/>
      <c r="J1" s="52"/>
      <c r="K1" s="53"/>
      <c r="L1" s="52"/>
      <c r="M1" s="52"/>
      <c r="N1" s="53"/>
      <c r="O1" s="52"/>
      <c r="P1" s="52"/>
      <c r="Q1" s="53"/>
      <c r="R1" s="52"/>
      <c r="S1" s="52"/>
      <c r="T1" s="53"/>
      <c r="U1" s="52"/>
      <c r="V1" s="50"/>
      <c r="W1" s="51"/>
      <c r="X1" s="50"/>
      <c r="Y1" s="49"/>
      <c r="AA1" s="19"/>
    </row>
    <row r="2" spans="1:27" ht="12.95" customHeight="1" x14ac:dyDescent="0.2"/>
    <row r="3" spans="1:27" s="18" customFormat="1" ht="15" customHeight="1" x14ac:dyDescent="0.2">
      <c r="A3" s="48" t="s">
        <v>20</v>
      </c>
      <c r="B3" s="44" t="s">
        <v>19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7" t="s">
        <v>3</v>
      </c>
      <c r="AA3" s="19"/>
    </row>
    <row r="4" spans="1:27" s="18" customFormat="1" ht="15" customHeight="1" x14ac:dyDescent="0.2">
      <c r="A4" s="46"/>
      <c r="B4" s="44" t="s">
        <v>18</v>
      </c>
      <c r="C4" s="44"/>
      <c r="D4" s="45"/>
      <c r="E4" s="44" t="s">
        <v>17</v>
      </c>
      <c r="F4" s="44"/>
      <c r="G4" s="45"/>
      <c r="H4" s="44" t="s">
        <v>16</v>
      </c>
      <c r="I4" s="44"/>
      <c r="J4" s="45"/>
      <c r="K4" s="44" t="s">
        <v>15</v>
      </c>
      <c r="L4" s="44"/>
      <c r="M4" s="45"/>
      <c r="N4" s="44" t="s">
        <v>14</v>
      </c>
      <c r="O4" s="44"/>
      <c r="P4" s="45"/>
      <c r="Q4" s="44" t="s">
        <v>13</v>
      </c>
      <c r="R4" s="44"/>
      <c r="S4" s="45"/>
      <c r="T4" s="44" t="s">
        <v>12</v>
      </c>
      <c r="U4" s="44"/>
      <c r="V4" s="45"/>
      <c r="W4" s="44" t="s">
        <v>11</v>
      </c>
      <c r="X4" s="44"/>
      <c r="Y4" s="43"/>
      <c r="AA4" s="19"/>
    </row>
    <row r="5" spans="1:27" s="18" customFormat="1" ht="15" customHeight="1" x14ac:dyDescent="0.2">
      <c r="A5" s="42"/>
      <c r="B5" s="24" t="s">
        <v>10</v>
      </c>
      <c r="C5" s="23" t="s">
        <v>9</v>
      </c>
      <c r="D5" s="23"/>
      <c r="E5" s="41" t="s">
        <v>10</v>
      </c>
      <c r="F5" s="23" t="s">
        <v>9</v>
      </c>
      <c r="G5" s="23"/>
      <c r="H5" s="21" t="s">
        <v>10</v>
      </c>
      <c r="I5" s="23" t="s">
        <v>9</v>
      </c>
      <c r="J5" s="23"/>
      <c r="K5" s="21" t="s">
        <v>10</v>
      </c>
      <c r="L5" s="23" t="s">
        <v>9</v>
      </c>
      <c r="M5" s="23"/>
      <c r="N5" s="21" t="s">
        <v>10</v>
      </c>
      <c r="O5" s="23" t="s">
        <v>9</v>
      </c>
      <c r="P5" s="23"/>
      <c r="Q5" s="21" t="s">
        <v>10</v>
      </c>
      <c r="R5" s="23" t="s">
        <v>9</v>
      </c>
      <c r="S5" s="23"/>
      <c r="T5" s="21" t="s">
        <v>10</v>
      </c>
      <c r="U5" s="23" t="s">
        <v>9</v>
      </c>
      <c r="V5" s="23"/>
      <c r="W5" s="21" t="s">
        <v>10</v>
      </c>
      <c r="X5" s="23" t="s">
        <v>9</v>
      </c>
      <c r="Y5" s="40"/>
      <c r="AA5" s="19"/>
    </row>
    <row r="6" spans="1:27" ht="12.95" customHeight="1" x14ac:dyDescent="0.2">
      <c r="A6" s="14"/>
      <c r="B6" s="39"/>
      <c r="C6" s="38"/>
      <c r="D6" s="35"/>
      <c r="E6" s="37"/>
      <c r="F6" s="35"/>
      <c r="G6" s="35"/>
      <c r="H6" s="36"/>
      <c r="I6" s="35"/>
      <c r="J6" s="28"/>
      <c r="K6" s="26"/>
      <c r="L6" s="28"/>
      <c r="M6" s="28"/>
      <c r="N6" s="26"/>
      <c r="O6" s="28"/>
      <c r="P6" s="28"/>
      <c r="Q6" s="26"/>
      <c r="R6" s="28"/>
      <c r="S6" s="28"/>
      <c r="T6" s="26"/>
      <c r="U6" s="28"/>
      <c r="V6" s="28"/>
      <c r="W6" s="26"/>
      <c r="X6" s="34"/>
      <c r="Y6" s="33"/>
    </row>
    <row r="7" spans="1:27" s="18" customFormat="1" ht="15" customHeight="1" x14ac:dyDescent="0.2">
      <c r="A7" s="31" t="s">
        <v>8</v>
      </c>
      <c r="B7" s="30">
        <v>57</v>
      </c>
      <c r="C7" s="27">
        <f>+(B7/$Y7)*100</f>
        <v>18.124006359300477</v>
      </c>
      <c r="D7" s="32"/>
      <c r="E7" s="30">
        <v>77.5</v>
      </c>
      <c r="F7" s="27">
        <f>+(E7/$Y7)*100</f>
        <v>24.642289348171701</v>
      </c>
      <c r="G7" s="32"/>
      <c r="H7" s="30">
        <v>34</v>
      </c>
      <c r="I7" s="27">
        <f>+(H7/$Y7)*100</f>
        <v>10.810810810810811</v>
      </c>
      <c r="J7" s="32"/>
      <c r="K7" s="30">
        <v>42</v>
      </c>
      <c r="L7" s="27">
        <f>+(K7/$Y7)*100</f>
        <v>13.354531001589825</v>
      </c>
      <c r="M7" s="30"/>
      <c r="N7" s="30">
        <v>41</v>
      </c>
      <c r="O7" s="27">
        <f>+(N7/$Y7)*100</f>
        <v>13.036565977742448</v>
      </c>
      <c r="P7" s="27"/>
      <c r="Q7" s="30">
        <v>28</v>
      </c>
      <c r="R7" s="27">
        <f>+(Q7/$Y7)*100</f>
        <v>8.9030206677265493</v>
      </c>
      <c r="S7" s="27"/>
      <c r="T7" s="30">
        <v>28</v>
      </c>
      <c r="U7" s="27">
        <f>+(T7/$Y7)*100</f>
        <v>8.9030206677265493</v>
      </c>
      <c r="V7" s="30"/>
      <c r="W7" s="30">
        <v>7</v>
      </c>
      <c r="X7" s="27">
        <f>+(W7/$Y7)*100</f>
        <v>2.2257551669316373</v>
      </c>
      <c r="Y7" s="30">
        <f>B7+E7+H7+K7+N7+Q7+T7+W7</f>
        <v>314.5</v>
      </c>
      <c r="Z7" s="20"/>
      <c r="AA7" s="19"/>
    </row>
    <row r="8" spans="1:27" s="18" customFormat="1" ht="15" customHeight="1" x14ac:dyDescent="0.2">
      <c r="A8" s="31" t="s">
        <v>7</v>
      </c>
      <c r="B8" s="30">
        <v>38.75</v>
      </c>
      <c r="C8" s="27">
        <f>+(B8/$Y8)*100</f>
        <v>4.032258064516129</v>
      </c>
      <c r="D8" s="30"/>
      <c r="E8" s="30">
        <v>138.6</v>
      </c>
      <c r="F8" s="27">
        <f>+(E8/$Y8)*100</f>
        <v>14.422476586888658</v>
      </c>
      <c r="G8" s="30"/>
      <c r="H8" s="30">
        <v>123.9</v>
      </c>
      <c r="I8" s="27">
        <f>+(H8/$Y8)*100</f>
        <v>12.892819979188348</v>
      </c>
      <c r="J8" s="30"/>
      <c r="K8" s="30">
        <v>146.25</v>
      </c>
      <c r="L8" s="27">
        <f>+(K8/$Y8)*100</f>
        <v>15.218522372528618</v>
      </c>
      <c r="M8" s="27"/>
      <c r="N8" s="30">
        <v>199.5</v>
      </c>
      <c r="O8" s="27">
        <f>+(N8/$Y8)*100</f>
        <v>20.759625390218524</v>
      </c>
      <c r="P8" s="30"/>
      <c r="Q8" s="30">
        <v>178.5</v>
      </c>
      <c r="R8" s="27">
        <f>+(Q8/$Y8)*100</f>
        <v>18.574401664932363</v>
      </c>
      <c r="S8" s="30"/>
      <c r="T8" s="30">
        <v>109</v>
      </c>
      <c r="U8" s="27">
        <f>+(T8/$Y8)*100</f>
        <v>11.342351716961499</v>
      </c>
      <c r="V8" s="27"/>
      <c r="W8" s="30">
        <v>26.5</v>
      </c>
      <c r="X8" s="27">
        <f>+(W8/$Y8)*100</f>
        <v>2.7575442247658688</v>
      </c>
      <c r="Y8" s="30">
        <f>B8+E8+H8+K8+N8+Q8+T8+W8</f>
        <v>961</v>
      </c>
      <c r="Z8" s="20"/>
      <c r="AA8" s="19"/>
    </row>
    <row r="9" spans="1:27" s="18" customFormat="1" ht="15" customHeight="1" x14ac:dyDescent="0.2">
      <c r="A9" s="31" t="s">
        <v>6</v>
      </c>
      <c r="B9" s="30">
        <v>35.75</v>
      </c>
      <c r="C9" s="27">
        <f>+(B9/$Y9)*100</f>
        <v>3.0082716953188768</v>
      </c>
      <c r="D9" s="30"/>
      <c r="E9" s="30">
        <v>185.4</v>
      </c>
      <c r="F9" s="27">
        <f>+(E9/$Y9)*100</f>
        <v>15.600939085653701</v>
      </c>
      <c r="G9" s="30"/>
      <c r="H9" s="30">
        <v>184.25</v>
      </c>
      <c r="I9" s="27">
        <f>+(H9/$Y9)*100</f>
        <v>15.504169506643445</v>
      </c>
      <c r="J9" s="30"/>
      <c r="K9" s="30">
        <v>173</v>
      </c>
      <c r="L9" s="27">
        <f>+(K9/$Y9)*100</f>
        <v>14.557510581543099</v>
      </c>
      <c r="M9" s="27"/>
      <c r="N9" s="30">
        <v>258.99</v>
      </c>
      <c r="O9" s="27">
        <f>+(N9/$Y9)*100</f>
        <v>21.793350667710097</v>
      </c>
      <c r="P9" s="30"/>
      <c r="Q9" s="30">
        <v>184</v>
      </c>
      <c r="R9" s="27">
        <f>+(Q9/$Y9)*100</f>
        <v>15.483132641641214</v>
      </c>
      <c r="S9" s="30"/>
      <c r="T9" s="30">
        <v>146</v>
      </c>
      <c r="U9" s="27">
        <f>+(T9/$Y9)*100</f>
        <v>12.285529161302268</v>
      </c>
      <c r="V9" s="27"/>
      <c r="W9" s="30">
        <v>21</v>
      </c>
      <c r="X9" s="27">
        <f>+(W9/$Y9)*100</f>
        <v>1.7670966601873124</v>
      </c>
      <c r="Y9" s="30">
        <f>B9+E9+H9+K9+N9+Q9+T9+W9</f>
        <v>1188.3899999999999</v>
      </c>
      <c r="Z9" s="20"/>
      <c r="AA9" s="19"/>
    </row>
    <row r="10" spans="1:27" s="18" customFormat="1" ht="15" customHeight="1" x14ac:dyDescent="0.2">
      <c r="A10" s="31" t="s">
        <v>5</v>
      </c>
      <c r="B10" s="30">
        <v>99.1</v>
      </c>
      <c r="C10" s="27">
        <f>+(B10/$Y10)*100</f>
        <v>3.6005071955645813</v>
      </c>
      <c r="D10" s="30"/>
      <c r="E10" s="30">
        <v>432.19000000000011</v>
      </c>
      <c r="F10" s="27">
        <f>+(E10/$Y10)*100</f>
        <v>15.702353227558596</v>
      </c>
      <c r="G10" s="30"/>
      <c r="H10" s="30">
        <v>393.23</v>
      </c>
      <c r="I10" s="27">
        <f>+(H10/$Y10)*100</f>
        <v>14.286856150472859</v>
      </c>
      <c r="J10" s="30"/>
      <c r="K10" s="30">
        <v>423.5800000000001</v>
      </c>
      <c r="L10" s="27">
        <f>+(K10/$Y10)*100</f>
        <v>15.389534186652329</v>
      </c>
      <c r="M10" s="27"/>
      <c r="N10" s="30">
        <v>556.99</v>
      </c>
      <c r="O10" s="27">
        <f>+(N10/$Y10)*100</f>
        <v>20.236594377976957</v>
      </c>
      <c r="P10" s="30"/>
      <c r="Q10" s="30">
        <v>432.4</v>
      </c>
      <c r="R10" s="27">
        <f>+(Q10/$Y10)*100</f>
        <v>15.709982960263622</v>
      </c>
      <c r="S10" s="30"/>
      <c r="T10" s="30">
        <v>321.89999999999998</v>
      </c>
      <c r="U10" s="27">
        <f>+(T10/$Y10)*100</f>
        <v>11.695290274997364</v>
      </c>
      <c r="V10" s="27"/>
      <c r="W10" s="30">
        <v>93</v>
      </c>
      <c r="X10" s="27">
        <f>+(W10/$Y10)*100</f>
        <v>3.3788816265136843</v>
      </c>
      <c r="Y10" s="30">
        <f>B10+E10+H10+K10+N10+Q10+T10+W10</f>
        <v>2752.3900000000003</v>
      </c>
      <c r="Z10" s="20"/>
      <c r="AA10" s="19"/>
    </row>
    <row r="11" spans="1:27" ht="6.75" customHeight="1" x14ac:dyDescent="0.2">
      <c r="A11" s="14"/>
      <c r="C11" s="27"/>
      <c r="D11" s="28"/>
      <c r="F11" s="27"/>
      <c r="G11" s="28"/>
      <c r="H11" s="30"/>
      <c r="I11" s="27"/>
      <c r="J11" s="28"/>
      <c r="L11" s="27"/>
      <c r="M11" s="28"/>
      <c r="N11" s="30"/>
      <c r="O11" s="27"/>
      <c r="P11" s="28"/>
      <c r="R11" s="27"/>
      <c r="S11" s="28"/>
      <c r="T11" s="30"/>
      <c r="U11" s="27"/>
      <c r="V11" s="28"/>
      <c r="W11" s="30"/>
      <c r="X11" s="27"/>
      <c r="Y11" s="30"/>
      <c r="Z11" s="20"/>
    </row>
    <row r="12" spans="1:27" s="18" customFormat="1" ht="15" customHeight="1" x14ac:dyDescent="0.2">
      <c r="A12" s="31" t="s">
        <v>4</v>
      </c>
      <c r="B12" s="30">
        <v>6.25</v>
      </c>
      <c r="C12" s="27">
        <f>+(B12/$Y12)*100</f>
        <v>11.606313834726091</v>
      </c>
      <c r="D12" s="30"/>
      <c r="E12" s="30">
        <v>13.6</v>
      </c>
      <c r="F12" s="27">
        <f>+(E12/$Y12)*100</f>
        <v>25.25533890436397</v>
      </c>
      <c r="G12" s="30"/>
      <c r="H12" s="30">
        <v>11</v>
      </c>
      <c r="I12" s="27">
        <f>+(H12/$Y12)*100</f>
        <v>20.42711234911792</v>
      </c>
      <c r="J12" s="30"/>
      <c r="K12" s="30">
        <v>10</v>
      </c>
      <c r="L12" s="27">
        <f>+(K12/$Y12)*100</f>
        <v>18.570102135561743</v>
      </c>
      <c r="M12" s="27"/>
      <c r="N12" s="30">
        <v>6</v>
      </c>
      <c r="O12" s="27">
        <f>+(N12/$Y12)*100</f>
        <v>11.142061281337048</v>
      </c>
      <c r="P12" s="30"/>
      <c r="Q12" s="30">
        <v>5</v>
      </c>
      <c r="R12" s="27">
        <f>+(Q12/$Y12)*100</f>
        <v>9.2850510677808717</v>
      </c>
      <c r="S12" s="30"/>
      <c r="T12" s="30">
        <v>1</v>
      </c>
      <c r="U12" s="27">
        <f>+(T12/$Y12)*100</f>
        <v>1.8570102135561743</v>
      </c>
      <c r="V12" s="27"/>
      <c r="W12" s="30">
        <v>1</v>
      </c>
      <c r="X12" s="27">
        <f>+(W12/$Y12)*100</f>
        <v>1.8570102135561743</v>
      </c>
      <c r="Y12" s="30">
        <f>B12+E12+H12+K12+N12+Q12+T12+W12</f>
        <v>53.85</v>
      </c>
      <c r="Z12" s="20"/>
      <c r="AA12" s="19"/>
    </row>
    <row r="13" spans="1:27" ht="12.95" customHeight="1" x14ac:dyDescent="0.2">
      <c r="A13" s="29"/>
      <c r="B13" s="27"/>
      <c r="C13" s="27"/>
      <c r="D13" s="28"/>
      <c r="E13" s="26"/>
      <c r="F13" s="27"/>
      <c r="G13" s="28"/>
      <c r="H13" s="26"/>
      <c r="I13" s="27"/>
      <c r="J13" s="28"/>
      <c r="K13" s="26"/>
      <c r="L13" s="27"/>
      <c r="M13" s="28"/>
      <c r="N13" s="26"/>
      <c r="O13" s="27"/>
      <c r="P13" s="28"/>
      <c r="Q13" s="26"/>
      <c r="R13" s="27"/>
      <c r="S13" s="28"/>
      <c r="T13" s="26"/>
      <c r="U13" s="27"/>
      <c r="V13" s="28"/>
      <c r="W13" s="26"/>
      <c r="X13" s="27"/>
      <c r="Y13" s="26"/>
    </row>
    <row r="14" spans="1:27" s="18" customFormat="1" ht="15" customHeight="1" x14ac:dyDescent="0.2">
      <c r="A14" s="25" t="s">
        <v>3</v>
      </c>
      <c r="B14" s="24">
        <f>SUM(B7:B12)</f>
        <v>236.85</v>
      </c>
      <c r="C14" s="22">
        <f>+(B14/$Y14)*100</f>
        <v>4.4941965378463147</v>
      </c>
      <c r="D14" s="23"/>
      <c r="E14" s="21">
        <f>SUM(E7:E12)</f>
        <v>847.29000000000008</v>
      </c>
      <c r="F14" s="22">
        <f>+(E14/$Y14)*100</f>
        <v>16.077212516579287</v>
      </c>
      <c r="G14" s="23"/>
      <c r="H14" s="21">
        <f>SUM(H7:H12)</f>
        <v>746.38</v>
      </c>
      <c r="I14" s="22">
        <f>+(H14/$Y14)*100</f>
        <v>14.162458990575184</v>
      </c>
      <c r="J14" s="23"/>
      <c r="K14" s="21">
        <f>SUM(K7:K12)</f>
        <v>794.83000000000015</v>
      </c>
      <c r="L14" s="22">
        <f>+(K14/$Y14)*100</f>
        <v>15.081791151261923</v>
      </c>
      <c r="M14" s="23"/>
      <c r="N14" s="21">
        <f>SUM(N7:N12)</f>
        <v>1062.48</v>
      </c>
      <c r="O14" s="22">
        <f>+(N14/$Y14)*100</f>
        <v>20.160413500236231</v>
      </c>
      <c r="P14" s="23"/>
      <c r="Q14" s="21">
        <f>SUM(Q7:Q12)</f>
        <v>827.9</v>
      </c>
      <c r="R14" s="22">
        <f>+(Q14/$Y14)*100</f>
        <v>15.709289903664612</v>
      </c>
      <c r="S14" s="23"/>
      <c r="T14" s="21">
        <f>SUM(T7:T12)</f>
        <v>605.9</v>
      </c>
      <c r="U14" s="22">
        <f>+(T14/$Y14)*100</f>
        <v>11.496870096183583</v>
      </c>
      <c r="V14" s="23"/>
      <c r="W14" s="21">
        <f>SUM(W7:W12)</f>
        <v>148.5</v>
      </c>
      <c r="X14" s="22">
        <f>+(W14/$Y14)*100</f>
        <v>2.8177673036528508</v>
      </c>
      <c r="Y14" s="21">
        <f>SUM(Y7:Y12)</f>
        <v>5270.130000000001</v>
      </c>
      <c r="Z14" s="20"/>
      <c r="AA14" s="19"/>
    </row>
    <row r="16" spans="1:27" ht="24.6" customHeight="1" x14ac:dyDescent="0.2">
      <c r="A16" s="17" t="s">
        <v>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s="13" customFormat="1" ht="22.9" customHeight="1" x14ac:dyDescent="0.25">
      <c r="A17" s="12" t="s">
        <v>1</v>
      </c>
      <c r="B17" s="16"/>
      <c r="C17" s="16"/>
      <c r="D17" s="16"/>
      <c r="E17" s="16"/>
      <c r="F17" s="16"/>
      <c r="G17" s="16"/>
      <c r="H17" s="16"/>
      <c r="I17" s="14"/>
      <c r="J17" s="15"/>
      <c r="K17" s="15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">
      <c r="A18" s="12" t="s">
        <v>0</v>
      </c>
      <c r="B18" s="11"/>
      <c r="C18" s="9"/>
      <c r="D18" s="9"/>
      <c r="E18" s="9"/>
      <c r="F18" s="9"/>
      <c r="G18" s="8"/>
      <c r="H18" s="11"/>
      <c r="I18" s="10"/>
      <c r="J18" s="8"/>
      <c r="K18" s="11"/>
      <c r="L18" s="10"/>
      <c r="M18" s="8"/>
      <c r="N18" s="11"/>
      <c r="O18" s="10"/>
      <c r="P18" s="8"/>
      <c r="Q18" s="9"/>
      <c r="R18" s="8"/>
      <c r="S18" s="8"/>
      <c r="T18" s="9"/>
      <c r="U18" s="8"/>
      <c r="V18" s="8"/>
      <c r="W18" s="9"/>
      <c r="X18" s="8"/>
      <c r="Y18" s="7"/>
    </row>
    <row r="19" spans="1:25" x14ac:dyDescent="0.2">
      <c r="E19"/>
      <c r="F19" s="6"/>
      <c r="H19"/>
      <c r="I19" s="6"/>
      <c r="K19"/>
      <c r="L19" s="6"/>
      <c r="N19"/>
      <c r="O19" s="6"/>
    </row>
    <row r="20" spans="1:25" x14ac:dyDescent="0.2">
      <c r="E20"/>
      <c r="F20" s="6"/>
      <c r="H20"/>
      <c r="I20" s="6"/>
      <c r="K20"/>
      <c r="L20" s="6"/>
      <c r="N20"/>
      <c r="O20" s="6"/>
    </row>
    <row r="21" spans="1:25" x14ac:dyDescent="0.2">
      <c r="E21"/>
      <c r="F21" s="6"/>
      <c r="H21"/>
      <c r="I21" s="6"/>
      <c r="K21"/>
      <c r="L21" s="6"/>
    </row>
    <row r="22" spans="1:25" x14ac:dyDescent="0.2">
      <c r="E22"/>
      <c r="F22" s="6"/>
      <c r="H22"/>
      <c r="I22" s="6"/>
      <c r="K22"/>
      <c r="L22" s="6"/>
      <c r="N22"/>
      <c r="O22" s="6"/>
    </row>
  </sheetData>
  <mergeCells count="12">
    <mergeCell ref="W4:X4"/>
    <mergeCell ref="T4:U4"/>
    <mergeCell ref="A16:Y16"/>
    <mergeCell ref="K4:L4"/>
    <mergeCell ref="Y3:Y5"/>
    <mergeCell ref="Q4:R4"/>
    <mergeCell ref="N4:O4"/>
    <mergeCell ref="E4:F4"/>
    <mergeCell ref="H4:I4"/>
    <mergeCell ref="A3:A5"/>
    <mergeCell ref="B3:X3"/>
    <mergeCell ref="B4:C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Teachers by Exp</vt:lpstr>
      <vt:lpstr>'Teachers by Exp'!Print_Area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2025-03-14T10:54:54Z</dcterms:created>
  <dcterms:modified xsi:type="dcterms:W3CDTF">2025-03-14T10:55:10Z</dcterms:modified>
</cp:coreProperties>
</file>