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28" windowWidth="15192" windowHeight="6696" activeTab="0"/>
  </bookViews>
  <sheets>
    <sheet name="Table 1 FTE PTR Various Years" sheetId="1" r:id="rId1"/>
    <sheet name="Table 2 FTE's by District" sheetId="2" r:id="rId2"/>
    <sheet name="Table 3 Economic Zone" sheetId="3" r:id="rId3"/>
    <sheet name="Zones" sheetId="4" r:id="rId4"/>
    <sheet name="Table 4 Change by Economic Zone" sheetId="5" r:id="rId5"/>
  </sheets>
  <definedNames>
    <definedName name="_xlnm.Print_Area" localSheetId="2">'Table 3 Economic Zone'!$A$1:$V$27</definedName>
    <definedName name="_xlnm.Print_Area" localSheetId="4">'Table 4 Change by Economic Zone'!$A$1:$W$13</definedName>
  </definedNames>
  <calcPr fullCalcOnLoad="1"/>
</workbook>
</file>

<file path=xl/sharedStrings.xml><?xml version="1.0" encoding="utf-8"?>
<sst xmlns="http://schemas.openxmlformats.org/spreadsheetml/2006/main" count="99" uniqueCount="81">
  <si>
    <t>Regional Economic Development  Zone</t>
  </si>
  <si>
    <t>Total</t>
  </si>
  <si>
    <t>Enrolment</t>
  </si>
  <si>
    <t xml:space="preserve"> Schools</t>
  </si>
  <si>
    <t>01 - Nanuk Development Corporation</t>
  </si>
  <si>
    <t>02 - Hyron Regional Economic Development Corporation</t>
  </si>
  <si>
    <t>03 - Central Labrador Economic Development Corporation Inc.</t>
  </si>
  <si>
    <t>04 - Southeastern Aurora Development Corporation</t>
  </si>
  <si>
    <t xml:space="preserve">05 - Labrador Straits Development Corporation </t>
  </si>
  <si>
    <t>06 - Nordic Economic Development Corporation</t>
  </si>
  <si>
    <t>07 - Red Ochre Regional Board Inc.</t>
  </si>
  <si>
    <t>08 - Humber Economic Development Board Inc.</t>
  </si>
  <si>
    <t>09 - Long Range Regional Economic Development Board</t>
  </si>
  <si>
    <t>12 - Exploits Valley Economic Development Corporation</t>
  </si>
  <si>
    <t>13 - Coast of Bays Corporation</t>
  </si>
  <si>
    <t>14 - Kittiwake Regional Economic Development Corporation</t>
  </si>
  <si>
    <t>15 - Discovery Regional Development Board</t>
  </si>
  <si>
    <t>16 - Schooner Regional Development Corporation</t>
  </si>
  <si>
    <t>17 - Baccalieu Board of Economic Development Corporation</t>
  </si>
  <si>
    <t>18 - Avalon Gateway Regional Economic Development Inc.</t>
  </si>
  <si>
    <t>19 - Capital Coast Development Alliance</t>
  </si>
  <si>
    <t>20 - Irish Loop Regional Economic Development Board</t>
  </si>
  <si>
    <t>11 - Emerald Zone Corporation</t>
  </si>
  <si>
    <t>10 - South Western Marine and Mountain Zone Corporation</t>
  </si>
  <si>
    <r>
      <t>2</t>
    </r>
    <r>
      <rPr>
        <sz val="8"/>
        <rFont val="Arial"/>
        <family val="2"/>
      </rPr>
      <t xml:space="preserve"> Teachers are full-time equivalents rounded to the nearest whole number.  Calculations are based on full-time equivalents rounded to the first decimal.</t>
    </r>
  </si>
  <si>
    <r>
      <t>1</t>
    </r>
    <r>
      <rPr>
        <sz val="8"/>
        <rFont val="Arial"/>
        <family val="2"/>
      </rPr>
      <t xml:space="preserve"> Students who previously attended senior high for at least three years.</t>
    </r>
  </si>
  <si>
    <t xml:space="preserve">       Year</t>
  </si>
  <si>
    <t xml:space="preserve">FTE </t>
  </si>
  <si>
    <t>Pupils</t>
  </si>
  <si>
    <t>Teachers</t>
  </si>
  <si>
    <t>a</t>
  </si>
  <si>
    <t>b</t>
  </si>
  <si>
    <t>a/b</t>
  </si>
  <si>
    <t>(1000/a)*b</t>
  </si>
  <si>
    <t>Percentage Change</t>
  </si>
  <si>
    <t>Teachers per</t>
  </si>
  <si>
    <t>School District</t>
  </si>
  <si>
    <t>Conseil scolaire francophone provincial</t>
  </si>
  <si>
    <t>FTE</t>
  </si>
  <si>
    <t xml:space="preserve">Teachers per </t>
  </si>
  <si>
    <t>K</t>
  </si>
  <si>
    <t>Province</t>
  </si>
  <si>
    <t xml:space="preserve">      2006-07</t>
  </si>
  <si>
    <t xml:space="preserve">      2007-08</t>
  </si>
  <si>
    <t xml:space="preserve">      2008-09</t>
  </si>
  <si>
    <t xml:space="preserve">      2009-10</t>
  </si>
  <si>
    <t xml:space="preserve">      2010-11</t>
  </si>
  <si>
    <t>Schools</t>
  </si>
  <si>
    <r>
      <t>Table 4.</t>
    </r>
    <r>
      <rPr>
        <sz val="11"/>
        <rFont val="Times New Roman"/>
        <family val="1"/>
      </rPr>
      <t xml:space="preserve">  Percentage Change in the Number of Schools, Enrolment and Number of Teachers, by  </t>
    </r>
  </si>
  <si>
    <r>
      <t>4th</t>
    </r>
    <r>
      <rPr>
        <vertAlign val="superscript"/>
        <sz val="8"/>
        <rFont val="Times New Roman"/>
        <family val="1"/>
      </rPr>
      <t>1</t>
    </r>
  </si>
  <si>
    <r>
      <t>Teachers</t>
    </r>
    <r>
      <rPr>
        <vertAlign val="superscript"/>
        <sz val="8"/>
        <rFont val="Times New Roman"/>
        <family val="1"/>
      </rPr>
      <t>2</t>
    </r>
  </si>
  <si>
    <r>
      <t>PTR</t>
    </r>
    <r>
      <rPr>
        <vertAlign val="superscript"/>
        <sz val="8"/>
        <rFont val="Times New Roman"/>
        <family val="1"/>
      </rPr>
      <t>2</t>
    </r>
  </si>
  <si>
    <r>
      <t xml:space="preserve"> 1000 Pupils</t>
    </r>
    <r>
      <rPr>
        <vertAlign val="superscript"/>
        <sz val="8"/>
        <rFont val="Times New Roman"/>
        <family val="1"/>
      </rPr>
      <t>3</t>
    </r>
  </si>
  <si>
    <r>
      <t xml:space="preserve">Table 2.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Pupils,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Teachers,   </t>
    </r>
    <r>
      <rPr>
        <b/>
        <sz val="11"/>
        <rFont val="Times New Roman"/>
        <family val="1"/>
      </rPr>
      <t xml:space="preserve">  </t>
    </r>
  </si>
  <si>
    <r>
      <t xml:space="preserve">Table 1. </t>
    </r>
    <r>
      <rPr>
        <sz val="11"/>
        <rFont val="Times New Roman"/>
        <family val="1"/>
      </rPr>
      <t xml:space="preserve">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Pupils, Full-time Equivalent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(FTE) Teachers, </t>
    </r>
    <r>
      <rPr>
        <b/>
        <sz val="11"/>
        <rFont val="Times New Roman"/>
        <family val="1"/>
      </rPr>
      <t xml:space="preserve">  </t>
    </r>
  </si>
  <si>
    <r>
      <t>1000 Pupils</t>
    </r>
    <r>
      <rPr>
        <vertAlign val="superscript"/>
        <sz val="8"/>
        <rFont val="Times New Roman"/>
        <family val="1"/>
      </rPr>
      <t>3</t>
    </r>
  </si>
  <si>
    <r>
      <t>Table 3.</t>
    </r>
    <r>
      <rPr>
        <sz val="11"/>
        <rFont val="Times New Roman"/>
        <family val="1"/>
      </rPr>
      <t xml:space="preserve">  Number of Schools, Enrolment and Number of Teachers, by Regional Economic Development Zone, </t>
    </r>
  </si>
  <si>
    <t xml:space="preserve">      2011-12</t>
  </si>
  <si>
    <t xml:space="preserve">      2012-13</t>
  </si>
  <si>
    <t xml:space="preserve">      2013-14</t>
  </si>
  <si>
    <t>NLESD-Labrador</t>
  </si>
  <si>
    <t xml:space="preserve">NLESD-Western </t>
  </si>
  <si>
    <t>NLESD-Central</t>
  </si>
  <si>
    <t>NLESD-Eastern</t>
  </si>
  <si>
    <t xml:space="preserve">      2014-15</t>
  </si>
  <si>
    <t xml:space="preserve">      2015-16</t>
  </si>
  <si>
    <t xml:space="preserve">Count </t>
  </si>
  <si>
    <t xml:space="preserve"> </t>
  </si>
  <si>
    <t>ndistid</t>
  </si>
  <si>
    <t>2017-18</t>
  </si>
  <si>
    <t xml:space="preserve">      2016-18</t>
  </si>
  <si>
    <t xml:space="preserve">      2017-18</t>
  </si>
  <si>
    <t>ndistid * CALCFTE_sum_1 * CALCFTE_sum Crosstabulation</t>
  </si>
  <si>
    <t>CALCFTE_sum</t>
  </si>
  <si>
    <t>CALCFTE_sum_1</t>
  </si>
  <si>
    <t>Pupil-Teacher Ratios (PTRs) and Teachers per 1000 Pupils by School District, 2017-18</t>
  </si>
  <si>
    <t>Regional Economic Development Zone, 2016-17 to 2017-18</t>
  </si>
  <si>
    <t>Pupil-Teacher Ratios (PTRs) and Teachers per 1000 Pupils, 2006-07 to 2017-18</t>
  </si>
  <si>
    <t>2006-07 to 2017-18</t>
  </si>
  <si>
    <t xml:space="preserve">      2016-17*</t>
  </si>
  <si>
    <t>*Full-day Kindergarten implemented in 2016-17.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</si>
</sst>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0.0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10"/>
      <name val="Univers"/>
      <family val="2"/>
    </font>
    <font>
      <sz val="8"/>
      <name val="MS Sans Serif"/>
      <family val="2"/>
    </font>
    <font>
      <sz val="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1"/>
      <name val="Times New Roman"/>
      <family val="1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distributed"/>
    </xf>
    <xf numFmtId="1" fontId="1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distributed" vertical="center"/>
    </xf>
    <xf numFmtId="1" fontId="1" fillId="0" borderId="0" xfId="0" applyNumberFormat="1" applyFont="1" applyFill="1" applyBorder="1" applyAlignment="1">
      <alignment horizontal="distributed"/>
    </xf>
    <xf numFmtId="3" fontId="1" fillId="0" borderId="0" xfId="0" applyNumberFormat="1" applyFont="1" applyFill="1" applyBorder="1" applyAlignment="1">
      <alignment horizontal="distributed"/>
    </xf>
    <xf numFmtId="1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vertical="center"/>
    </xf>
    <xf numFmtId="1" fontId="9" fillId="33" borderId="10" xfId="0" applyNumberFormat="1" applyFont="1" applyFill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78" fontId="9" fillId="0" borderId="0" xfId="0" applyNumberFormat="1" applyFont="1" applyAlignment="1">
      <alignment horizontal="distributed"/>
    </xf>
    <xf numFmtId="0" fontId="9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9" fillId="33" borderId="11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Continuous" vertical="top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distributed"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distributed"/>
    </xf>
    <xf numFmtId="3" fontId="9" fillId="0" borderId="0" xfId="0" applyNumberFormat="1" applyFont="1" applyFill="1" applyAlignment="1">
      <alignment horizontal="distributed"/>
    </xf>
    <xf numFmtId="0" fontId="9" fillId="33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9" fillId="33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78" fontId="9" fillId="0" borderId="0" xfId="0" applyNumberFormat="1" applyFont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9" fillId="0" borderId="0" xfId="0" applyNumberFormat="1" applyFont="1" applyFill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 vertical="center"/>
    </xf>
    <xf numFmtId="3" fontId="9" fillId="0" borderId="0" xfId="42" applyNumberFormat="1" applyFont="1" applyFill="1" applyBorder="1" applyAlignment="1">
      <alignment horizontal="right" vertic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vertical="center"/>
    </xf>
    <xf numFmtId="178" fontId="9" fillId="33" borderId="0" xfId="0" applyNumberFormat="1" applyFont="1" applyFill="1" applyBorder="1" applyAlignment="1">
      <alignment horizontal="center"/>
    </xf>
    <xf numFmtId="178" fontId="1" fillId="34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177" fontId="9" fillId="33" borderId="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vertical="distributed"/>
    </xf>
    <xf numFmtId="0" fontId="9" fillId="33" borderId="10" xfId="0" applyFont="1" applyFill="1" applyBorder="1" applyAlignment="1">
      <alignment vertical="distributed"/>
    </xf>
    <xf numFmtId="1" fontId="9" fillId="33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 vertical="top"/>
    </xf>
    <xf numFmtId="0" fontId="9" fillId="34" borderId="0" xfId="0" applyFont="1" applyFill="1" applyBorder="1" applyAlignment="1">
      <alignment horizontal="centerContinuous" vertical="top"/>
    </xf>
    <xf numFmtId="0" fontId="0" fillId="34" borderId="0" xfId="0" applyFill="1" applyBorder="1" applyAlignment="1">
      <alignment vertical="top"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distributed"/>
    </xf>
    <xf numFmtId="0" fontId="9" fillId="34" borderId="0" xfId="0" applyFont="1" applyFill="1" applyBorder="1" applyAlignment="1">
      <alignment horizontal="left" vertical="top"/>
    </xf>
    <xf numFmtId="0" fontId="9" fillId="34" borderId="0" xfId="0" applyFont="1" applyFill="1" applyBorder="1" applyAlignment="1">
      <alignment/>
    </xf>
    <xf numFmtId="178" fontId="9" fillId="34" borderId="0" xfId="0" applyNumberFormat="1" applyFont="1" applyFill="1" applyBorder="1" applyAlignment="1">
      <alignment horizontal="distributed"/>
    </xf>
    <xf numFmtId="3" fontId="9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distributed"/>
    </xf>
    <xf numFmtId="0" fontId="15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78" fontId="9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distributed"/>
    </xf>
    <xf numFmtId="3" fontId="1" fillId="34" borderId="0" xfId="0" applyNumberFormat="1" applyFont="1" applyFill="1" applyBorder="1" applyAlignment="1">
      <alignment horizontal="center"/>
    </xf>
    <xf numFmtId="3" fontId="0" fillId="34" borderId="0" xfId="0" applyNumberFormat="1" applyFill="1" applyBorder="1" applyAlignment="1">
      <alignment horizontal="distributed"/>
    </xf>
    <xf numFmtId="0" fontId="9" fillId="34" borderId="0" xfId="0" applyFont="1" applyFill="1" applyBorder="1" applyAlignment="1">
      <alignment vertical="distributed"/>
    </xf>
    <xf numFmtId="0" fontId="9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1" fontId="9" fillId="34" borderId="0" xfId="0" applyNumberFormat="1" applyFont="1" applyFill="1" applyBorder="1" applyAlignment="1">
      <alignment horizontal="center"/>
    </xf>
    <xf numFmtId="178" fontId="0" fillId="34" borderId="0" xfId="0" applyNumberFormat="1" applyFill="1" applyBorder="1" applyAlignment="1">
      <alignment/>
    </xf>
    <xf numFmtId="178" fontId="2" fillId="34" borderId="0" xfId="0" applyNumberFormat="1" applyFont="1" applyFill="1" applyBorder="1" applyAlignment="1">
      <alignment horizontal="right"/>
    </xf>
    <xf numFmtId="178" fontId="2" fillId="34" borderId="0" xfId="0" applyNumberFormat="1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 6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4" width="14.28125" style="0" customWidth="1"/>
    <col min="5" max="5" width="13.8515625" style="0" customWidth="1"/>
  </cols>
  <sheetData>
    <row r="1" spans="1:13" ht="12.75" customHeight="1">
      <c r="A1" s="67" t="s">
        <v>54</v>
      </c>
      <c r="B1" s="68"/>
      <c r="C1" s="68"/>
      <c r="D1" s="68"/>
      <c r="E1" s="68"/>
      <c r="F1" s="5"/>
      <c r="G1" s="5"/>
      <c r="H1" s="5"/>
      <c r="I1" s="67"/>
      <c r="J1" s="68"/>
      <c r="K1" s="68"/>
      <c r="L1" s="68"/>
      <c r="M1" s="68"/>
    </row>
    <row r="2" spans="1:14" ht="12.75" customHeight="1">
      <c r="A2" s="69" t="s">
        <v>77</v>
      </c>
      <c r="B2" s="69"/>
      <c r="C2" s="69"/>
      <c r="D2" s="69"/>
      <c r="E2" s="69"/>
      <c r="F2" s="4"/>
      <c r="G2" s="4"/>
      <c r="H2" s="4"/>
      <c r="I2" s="98"/>
      <c r="J2" s="98"/>
      <c r="K2" s="98"/>
      <c r="L2" s="98"/>
      <c r="M2" s="98"/>
      <c r="N2" s="80"/>
    </row>
    <row r="3" spans="9:14" ht="12.75" customHeight="1">
      <c r="I3" s="80"/>
      <c r="J3" s="80"/>
      <c r="K3" s="80"/>
      <c r="L3" s="80"/>
      <c r="M3" s="80"/>
      <c r="N3" s="80"/>
    </row>
    <row r="4" spans="1:14" s="10" customFormat="1" ht="14.25" customHeight="1">
      <c r="A4" s="83" t="s">
        <v>26</v>
      </c>
      <c r="B4" s="40" t="s">
        <v>27</v>
      </c>
      <c r="C4" s="44" t="s">
        <v>27</v>
      </c>
      <c r="D4" s="85" t="s">
        <v>51</v>
      </c>
      <c r="E4" s="44" t="s">
        <v>35</v>
      </c>
      <c r="I4" s="99"/>
      <c r="J4" s="100"/>
      <c r="K4" s="101"/>
      <c r="L4" s="102"/>
      <c r="M4" s="101"/>
      <c r="N4" s="103"/>
    </row>
    <row r="5" spans="1:14" s="11" customFormat="1" ht="17.25" customHeight="1">
      <c r="A5" s="84"/>
      <c r="B5" s="45" t="s">
        <v>28</v>
      </c>
      <c r="C5" s="46" t="s">
        <v>29</v>
      </c>
      <c r="D5" s="86"/>
      <c r="E5" s="46" t="s">
        <v>55</v>
      </c>
      <c r="I5" s="99"/>
      <c r="J5" s="104"/>
      <c r="K5" s="105"/>
      <c r="L5" s="102"/>
      <c r="M5" s="105"/>
      <c r="N5" s="106"/>
    </row>
    <row r="6" spans="1:14" ht="4.5" customHeight="1">
      <c r="A6" s="31"/>
      <c r="B6" s="41"/>
      <c r="C6" s="48"/>
      <c r="D6" s="48"/>
      <c r="E6" s="48"/>
      <c r="I6" s="107"/>
      <c r="J6" s="100"/>
      <c r="K6" s="108"/>
      <c r="L6" s="108"/>
      <c r="M6" s="108"/>
      <c r="N6" s="80"/>
    </row>
    <row r="7" spans="1:14" ht="12.75">
      <c r="A7" s="53"/>
      <c r="B7" s="41" t="s">
        <v>30</v>
      </c>
      <c r="C7" s="47" t="s">
        <v>31</v>
      </c>
      <c r="D7" s="47" t="s">
        <v>32</v>
      </c>
      <c r="E7" s="47" t="s">
        <v>33</v>
      </c>
      <c r="I7" s="109"/>
      <c r="J7" s="100"/>
      <c r="K7" s="101"/>
      <c r="L7" s="101"/>
      <c r="M7" s="101"/>
      <c r="N7" s="80"/>
    </row>
    <row r="8" spans="1:14" ht="7.5" customHeight="1">
      <c r="A8" s="31"/>
      <c r="B8" s="41"/>
      <c r="C8" s="30"/>
      <c r="D8" s="30"/>
      <c r="E8" s="48"/>
      <c r="I8" s="107"/>
      <c r="J8" s="100"/>
      <c r="K8" s="110"/>
      <c r="L8" s="110"/>
      <c r="M8" s="108"/>
      <c r="N8" s="80"/>
    </row>
    <row r="9" spans="1:14" ht="4.5" customHeight="1">
      <c r="A9" s="31"/>
      <c r="B9" s="41"/>
      <c r="C9" s="48"/>
      <c r="D9" s="48"/>
      <c r="E9" s="32"/>
      <c r="I9" s="107"/>
      <c r="J9" s="100"/>
      <c r="K9" s="108"/>
      <c r="L9" s="108"/>
      <c r="M9" s="111"/>
      <c r="N9" s="80"/>
    </row>
    <row r="10" spans="1:14" ht="15" customHeight="1">
      <c r="A10" s="31" t="s">
        <v>42</v>
      </c>
      <c r="B10" s="49">
        <v>71933</v>
      </c>
      <c r="C10" s="50">
        <v>5443</v>
      </c>
      <c r="D10" s="32">
        <v>13.215689876906119</v>
      </c>
      <c r="E10" s="32">
        <v>75.66763516049657</v>
      </c>
      <c r="I10" s="107"/>
      <c r="J10" s="112"/>
      <c r="K10" s="113"/>
      <c r="L10" s="111"/>
      <c r="M10" s="111"/>
      <c r="N10" s="80"/>
    </row>
    <row r="11" spans="1:13" ht="4.5" customHeight="1">
      <c r="A11" s="31"/>
      <c r="B11" s="41"/>
      <c r="C11" s="48"/>
      <c r="D11" s="48"/>
      <c r="E11" s="32"/>
      <c r="I11" s="31"/>
      <c r="J11" s="41"/>
      <c r="K11" s="48"/>
      <c r="L11" s="48"/>
      <c r="M11" s="32"/>
    </row>
    <row r="12" spans="1:13" ht="15" customHeight="1">
      <c r="A12" s="31" t="s">
        <v>43</v>
      </c>
      <c r="B12" s="49">
        <v>69741</v>
      </c>
      <c r="C12" s="50">
        <v>5498</v>
      </c>
      <c r="D12" s="32">
        <f>B12/C12</f>
        <v>12.684794470716625</v>
      </c>
      <c r="E12" s="32">
        <f>(1000/B12)*C12</f>
        <v>78.8345449592062</v>
      </c>
      <c r="I12" s="31"/>
      <c r="J12" s="49"/>
      <c r="K12" s="50"/>
      <c r="L12" s="32"/>
      <c r="M12" s="32"/>
    </row>
    <row r="13" spans="1:13" ht="4.5" customHeight="1">
      <c r="A13" s="31"/>
      <c r="B13" s="41"/>
      <c r="C13" s="48"/>
      <c r="D13" s="48"/>
      <c r="E13" s="32"/>
      <c r="I13" s="31"/>
      <c r="J13" s="41"/>
      <c r="K13" s="48"/>
      <c r="L13" s="48"/>
      <c r="M13" s="32"/>
    </row>
    <row r="14" spans="1:13" ht="15" customHeight="1">
      <c r="A14" s="31" t="s">
        <v>44</v>
      </c>
      <c r="B14" s="49">
        <v>68260</v>
      </c>
      <c r="C14" s="50">
        <v>5572</v>
      </c>
      <c r="D14" s="32">
        <f>B14/C14</f>
        <v>12.2505384063173</v>
      </c>
      <c r="E14" s="32">
        <f>(1000/B14)*C14</f>
        <v>81.62906533841196</v>
      </c>
      <c r="I14" s="31"/>
      <c r="J14" s="49"/>
      <c r="K14" s="50"/>
      <c r="L14" s="32"/>
      <c r="M14" s="32"/>
    </row>
    <row r="15" spans="1:13" ht="4.5" customHeight="1">
      <c r="A15" s="31"/>
      <c r="B15" s="41"/>
      <c r="C15" s="48"/>
      <c r="D15" s="48"/>
      <c r="E15" s="48"/>
      <c r="I15" s="31"/>
      <c r="J15" s="41"/>
      <c r="K15" s="48"/>
      <c r="L15" s="32"/>
      <c r="M15" s="32"/>
    </row>
    <row r="16" spans="1:13" ht="15" customHeight="1">
      <c r="A16" s="31" t="s">
        <v>45</v>
      </c>
      <c r="B16" s="49">
        <v>67312</v>
      </c>
      <c r="C16" s="50">
        <v>5569</v>
      </c>
      <c r="D16" s="32">
        <f>B16/C16</f>
        <v>12.086909678577841</v>
      </c>
      <c r="E16" s="32">
        <f>(1000/B16)*C16</f>
        <v>82.73413358687901</v>
      </c>
      <c r="I16" s="31"/>
      <c r="J16" s="49"/>
      <c r="K16" s="50"/>
      <c r="L16" s="32"/>
      <c r="M16" s="32"/>
    </row>
    <row r="17" spans="1:13" ht="4.5" customHeight="1">
      <c r="A17" s="31"/>
      <c r="B17" s="41"/>
      <c r="C17" s="48"/>
      <c r="D17" s="48"/>
      <c r="E17" s="48"/>
      <c r="I17" s="31"/>
      <c r="J17" s="41"/>
      <c r="K17" s="48"/>
      <c r="L17" s="48"/>
      <c r="M17" s="48"/>
    </row>
    <row r="18" spans="1:13" ht="15" customHeight="1">
      <c r="A18" s="31" t="s">
        <v>46</v>
      </c>
      <c r="B18" s="49">
        <v>66388</v>
      </c>
      <c r="C18" s="50">
        <v>5544</v>
      </c>
      <c r="D18" s="32">
        <f>B18/C18</f>
        <v>11.974747474747474</v>
      </c>
      <c r="E18" s="32">
        <f>(1000/B18)*C18</f>
        <v>83.50906790383804</v>
      </c>
      <c r="I18" s="31"/>
      <c r="J18" s="49"/>
      <c r="K18" s="50"/>
      <c r="L18" s="32"/>
      <c r="M18" s="32"/>
    </row>
    <row r="19" spans="1:13" ht="4.5" customHeight="1">
      <c r="A19" s="31"/>
      <c r="B19" s="41"/>
      <c r="C19" s="48"/>
      <c r="D19" s="48"/>
      <c r="E19" s="48"/>
      <c r="I19" s="31"/>
      <c r="J19" s="41"/>
      <c r="K19" s="48"/>
      <c r="L19" s="48"/>
      <c r="M19" s="48"/>
    </row>
    <row r="20" spans="1:13" ht="15" customHeight="1">
      <c r="A20" s="31" t="s">
        <v>57</v>
      </c>
      <c r="B20" s="49">
        <v>65538</v>
      </c>
      <c r="C20" s="51">
        <v>5529</v>
      </c>
      <c r="D20" s="32">
        <f>B20/C20</f>
        <v>11.853499728703202</v>
      </c>
      <c r="E20" s="32">
        <f>(1000/B20)*C20</f>
        <v>84.36327016387439</v>
      </c>
      <c r="I20" s="31"/>
      <c r="J20" s="49"/>
      <c r="K20" s="50"/>
      <c r="L20" s="32"/>
      <c r="M20" s="32"/>
    </row>
    <row r="21" spans="1:13" ht="4.5" customHeight="1">
      <c r="A21" s="31"/>
      <c r="B21" s="41"/>
      <c r="C21" s="51"/>
      <c r="D21" s="32"/>
      <c r="E21" s="32"/>
      <c r="I21" s="31"/>
      <c r="J21" s="41"/>
      <c r="K21" s="48"/>
      <c r="L21" s="48"/>
      <c r="M21" s="48"/>
    </row>
    <row r="22" spans="1:13" ht="15" customHeight="1">
      <c r="A22" s="31" t="s">
        <v>58</v>
      </c>
      <c r="B22" s="49">
        <v>65165</v>
      </c>
      <c r="C22" s="51">
        <v>5515</v>
      </c>
      <c r="D22" s="32">
        <f>B22/C22</f>
        <v>11.815956482320942</v>
      </c>
      <c r="E22" s="32">
        <f>(1000/B22)*C22</f>
        <v>84.63132049413028</v>
      </c>
      <c r="I22" s="31"/>
      <c r="J22" s="49"/>
      <c r="K22" s="51"/>
      <c r="L22" s="32"/>
      <c r="M22" s="32"/>
    </row>
    <row r="23" spans="9:13" ht="4.5" customHeight="1">
      <c r="I23" s="31"/>
      <c r="J23" s="41"/>
      <c r="K23" s="51"/>
      <c r="L23" s="32"/>
      <c r="M23" s="32"/>
    </row>
    <row r="24" spans="1:13" ht="15" customHeight="1">
      <c r="A24" s="31" t="s">
        <v>59</v>
      </c>
      <c r="B24" s="49">
        <v>64914</v>
      </c>
      <c r="C24" s="51">
        <v>5357</v>
      </c>
      <c r="D24" s="32">
        <f>B24/C24</f>
        <v>12.117603136083629</v>
      </c>
      <c r="E24" s="32">
        <f>(1000/B24)*C24</f>
        <v>82.52457097082294</v>
      </c>
      <c r="I24" s="31"/>
      <c r="J24" s="49"/>
      <c r="K24" s="51"/>
      <c r="L24" s="32"/>
      <c r="M24" s="32"/>
    </row>
    <row r="25" spans="1:5" ht="4.5" customHeight="1">
      <c r="A25" s="31"/>
      <c r="B25" s="49"/>
      <c r="C25" s="51"/>
      <c r="D25" s="32"/>
      <c r="E25" s="32"/>
    </row>
    <row r="26" spans="1:13" ht="15" customHeight="1">
      <c r="A26" s="31" t="s">
        <v>64</v>
      </c>
      <c r="B26" s="49">
        <v>64852</v>
      </c>
      <c r="C26" s="51">
        <v>5379</v>
      </c>
      <c r="D26" s="32">
        <f>B26/C26</f>
        <v>12.056516081055959</v>
      </c>
      <c r="E26" s="32">
        <f>(1000/B26)*C26</f>
        <v>82.94270030222661</v>
      </c>
      <c r="I26" s="73"/>
      <c r="J26" s="49"/>
      <c r="K26" s="51"/>
      <c r="L26" s="32"/>
      <c r="M26" s="32"/>
    </row>
    <row r="27" spans="1:13" ht="3" customHeight="1">
      <c r="A27" s="73"/>
      <c r="B27" s="49"/>
      <c r="C27" s="51"/>
      <c r="D27" s="32"/>
      <c r="E27" s="32"/>
      <c r="I27" s="73"/>
      <c r="J27" s="49"/>
      <c r="K27" s="51"/>
      <c r="L27" s="32"/>
      <c r="M27" s="32"/>
    </row>
    <row r="28" spans="1:13" ht="15" customHeight="1">
      <c r="A28" s="31" t="s">
        <v>65</v>
      </c>
      <c r="B28" s="49">
        <v>64413</v>
      </c>
      <c r="C28" s="51">
        <v>5314.37</v>
      </c>
      <c r="D28" s="32">
        <v>12.120533572182593</v>
      </c>
      <c r="E28" s="32">
        <v>82.50461863288467</v>
      </c>
      <c r="I28" s="73"/>
      <c r="J28" s="49"/>
      <c r="K28" s="51"/>
      <c r="L28" s="32"/>
      <c r="M28" s="32"/>
    </row>
    <row r="29" spans="1:13" ht="4.5" customHeight="1">
      <c r="A29" s="31"/>
      <c r="B29" s="49"/>
      <c r="C29" s="51"/>
      <c r="D29" s="32"/>
      <c r="E29" s="32"/>
      <c r="I29" s="73"/>
      <c r="J29" s="49"/>
      <c r="K29" s="51"/>
      <c r="L29" s="32"/>
      <c r="M29" s="32"/>
    </row>
    <row r="30" spans="1:13" ht="15" customHeight="1">
      <c r="A30" s="31" t="s">
        <v>79</v>
      </c>
      <c r="B30" s="49">
        <v>66323</v>
      </c>
      <c r="C30" s="51">
        <v>5222</v>
      </c>
      <c r="D30" s="32">
        <f>B30/C30</f>
        <v>12.700689391037917</v>
      </c>
      <c r="E30" s="32">
        <f>(1000/B30)*C30</f>
        <v>78.73588347933597</v>
      </c>
      <c r="I30" s="41"/>
      <c r="J30" s="49"/>
      <c r="K30" s="51"/>
      <c r="L30" s="32"/>
      <c r="M30" s="32"/>
    </row>
    <row r="31" spans="1:13" ht="2.25" customHeight="1">
      <c r="A31" s="31" t="s">
        <v>70</v>
      </c>
      <c r="B31" s="49"/>
      <c r="C31" s="51">
        <v>5222</v>
      </c>
      <c r="D31" s="32"/>
      <c r="E31" s="32"/>
      <c r="I31" s="73"/>
      <c r="J31" s="49"/>
      <c r="K31" s="51"/>
      <c r="L31" s="32"/>
      <c r="M31" s="32"/>
    </row>
    <row r="32" spans="1:13" ht="15" customHeight="1">
      <c r="A32" s="31" t="s">
        <v>71</v>
      </c>
      <c r="B32" s="49">
        <v>65401</v>
      </c>
      <c r="C32" s="51">
        <v>5222</v>
      </c>
      <c r="D32" s="32">
        <f>B32/C32</f>
        <v>12.524128686327078</v>
      </c>
      <c r="E32" s="32">
        <f>(1000/B32)*C32</f>
        <v>79.84587391630097</v>
      </c>
      <c r="I32" s="41"/>
      <c r="J32" s="49"/>
      <c r="K32" s="51"/>
      <c r="L32" s="32"/>
      <c r="M32" s="32"/>
    </row>
    <row r="33" spans="1:13" ht="4.5" customHeight="1">
      <c r="A33" s="31"/>
      <c r="B33" s="41"/>
      <c r="C33" s="48"/>
      <c r="D33" s="48"/>
      <c r="E33" s="48"/>
      <c r="I33" s="31"/>
      <c r="J33" s="41"/>
      <c r="K33" s="48"/>
      <c r="L33" s="48"/>
      <c r="M33" s="48"/>
    </row>
    <row r="34" spans="1:13" ht="4.5" customHeight="1">
      <c r="A34" s="31"/>
      <c r="B34" s="41"/>
      <c r="C34" s="48"/>
      <c r="D34" s="48"/>
      <c r="E34" s="48"/>
      <c r="I34" s="31"/>
      <c r="J34" s="41"/>
      <c r="K34" s="48"/>
      <c r="L34" s="48"/>
      <c r="M34" s="48"/>
    </row>
    <row r="35" spans="1:13" s="7" customFormat="1" ht="15" customHeight="1">
      <c r="A35" s="54" t="s">
        <v>34</v>
      </c>
      <c r="B35" s="81">
        <f>+(B32-B10)/B10</f>
        <v>-0.09080672292271975</v>
      </c>
      <c r="C35" s="81">
        <f>+(C32-C10)/C10</f>
        <v>-0.040602608855410616</v>
      </c>
      <c r="D35" s="81">
        <f>+(D32-D10)/D10</f>
        <v>-0.052328799859893485</v>
      </c>
      <c r="E35" s="81">
        <f>+(E32-E10)/E10</f>
        <v>0.05521830762838103</v>
      </c>
      <c r="I35" s="54"/>
      <c r="J35" s="81"/>
      <c r="K35" s="81"/>
      <c r="L35" s="81"/>
      <c r="M35" s="81"/>
    </row>
    <row r="36" spans="1:13" s="7" customFormat="1" ht="9.75" customHeight="1">
      <c r="A36" s="52" t="s">
        <v>78</v>
      </c>
      <c r="B36" s="82"/>
      <c r="C36" s="82"/>
      <c r="D36" s="82"/>
      <c r="E36" s="82"/>
      <c r="I36" s="52"/>
      <c r="J36" s="82"/>
      <c r="K36" s="82"/>
      <c r="L36" s="82"/>
      <c r="M36" s="82"/>
    </row>
    <row r="37" spans="1:5" ht="12.75">
      <c r="A37" s="30" t="s">
        <v>80</v>
      </c>
      <c r="B37" s="30"/>
      <c r="C37" s="6"/>
      <c r="D37" s="6"/>
      <c r="E37" s="6"/>
    </row>
  </sheetData>
  <sheetProtection/>
  <mergeCells count="12">
    <mergeCell ref="I4:I5"/>
    <mergeCell ref="L4:L5"/>
    <mergeCell ref="J35:J36"/>
    <mergeCell ref="K35:K36"/>
    <mergeCell ref="L35:L36"/>
    <mergeCell ref="M35:M36"/>
    <mergeCell ref="E35:E36"/>
    <mergeCell ref="A4:A5"/>
    <mergeCell ref="D4:D5"/>
    <mergeCell ref="B35:B36"/>
    <mergeCell ref="C35:C36"/>
    <mergeCell ref="D35:D3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zoomScale="115" zoomScaleNormal="115" zoomScalePageLayoutView="0" workbookViewId="0" topLeftCell="A2">
      <selection activeCell="F1" sqref="F1:BH16384"/>
    </sheetView>
  </sheetViews>
  <sheetFormatPr defaultColWidth="9.140625" defaultRowHeight="12.75"/>
  <cols>
    <col min="1" max="1" width="26.7109375" style="0" customWidth="1"/>
    <col min="2" max="2" width="15.00390625" style="9" customWidth="1"/>
    <col min="3" max="3" width="13.421875" style="9" customWidth="1"/>
    <col min="4" max="4" width="14.00390625" style="9" customWidth="1"/>
    <col min="5" max="5" width="12.7109375" style="9" customWidth="1"/>
    <col min="6" max="9" width="9.140625" style="65" customWidth="1"/>
  </cols>
  <sheetData>
    <row r="1" spans="1:5" ht="15" customHeight="1">
      <c r="A1" s="67" t="s">
        <v>53</v>
      </c>
      <c r="B1" s="68"/>
      <c r="C1" s="68"/>
      <c r="D1" s="68"/>
      <c r="E1" s="68"/>
    </row>
    <row r="2" spans="1:9" s="25" customFormat="1" ht="15" customHeight="1">
      <c r="A2" s="69" t="s">
        <v>75</v>
      </c>
      <c r="B2" s="69"/>
      <c r="C2" s="69"/>
      <c r="D2" s="69"/>
      <c r="E2" s="69"/>
      <c r="F2" s="66"/>
      <c r="G2" s="66"/>
      <c r="H2" s="66"/>
      <c r="I2" s="66"/>
    </row>
    <row r="3" spans="2:5" ht="12.75" customHeight="1">
      <c r="B3"/>
      <c r="C3"/>
      <c r="D3"/>
      <c r="E3"/>
    </row>
    <row r="4" spans="1:5" ht="12.75" customHeight="1">
      <c r="A4" s="87" t="s">
        <v>36</v>
      </c>
      <c r="B4" s="40" t="s">
        <v>38</v>
      </c>
      <c r="C4" s="40" t="s">
        <v>38</v>
      </c>
      <c r="D4" s="85" t="s">
        <v>51</v>
      </c>
      <c r="E4" s="40" t="s">
        <v>39</v>
      </c>
    </row>
    <row r="5" spans="1:5" ht="12.75" customHeight="1">
      <c r="A5" s="88"/>
      <c r="B5" s="33" t="s">
        <v>28</v>
      </c>
      <c r="C5" s="33" t="s">
        <v>29</v>
      </c>
      <c r="D5" s="86"/>
      <c r="E5" s="33" t="s">
        <v>52</v>
      </c>
    </row>
    <row r="6" spans="1:5" ht="12.75">
      <c r="A6" s="30"/>
      <c r="B6" s="37"/>
      <c r="C6" s="37"/>
      <c r="D6" s="37"/>
      <c r="E6" s="37"/>
    </row>
    <row r="7" spans="1:5" ht="15" customHeight="1">
      <c r="A7" s="30"/>
      <c r="B7" s="41" t="s">
        <v>30</v>
      </c>
      <c r="C7" s="41" t="s">
        <v>31</v>
      </c>
      <c r="D7" s="41" t="s">
        <v>32</v>
      </c>
      <c r="E7" s="41" t="s">
        <v>33</v>
      </c>
    </row>
    <row r="8" spans="1:5" ht="12" customHeight="1">
      <c r="A8" s="30"/>
      <c r="B8" s="41"/>
      <c r="C8" s="41"/>
      <c r="D8" s="41"/>
      <c r="E8" s="41"/>
    </row>
    <row r="9" spans="1:5" ht="15" customHeight="1">
      <c r="A9" s="30" t="s">
        <v>60</v>
      </c>
      <c r="B9" s="43">
        <v>3665</v>
      </c>
      <c r="C9" s="42">
        <v>301.25</v>
      </c>
      <c r="D9" s="70">
        <f>+B9/C9</f>
        <v>12.16597510373444</v>
      </c>
      <c r="E9" s="70">
        <f>+(1000/B9)*C9</f>
        <v>82.19645293315143</v>
      </c>
    </row>
    <row r="10" spans="1:5" ht="15" customHeight="1">
      <c r="A10" s="30" t="s">
        <v>61</v>
      </c>
      <c r="B10" s="43">
        <v>11537</v>
      </c>
      <c r="C10" s="42">
        <v>983.24</v>
      </c>
      <c r="D10" s="70">
        <f>+B10/C10</f>
        <v>11.733656075830925</v>
      </c>
      <c r="E10" s="70">
        <f aca="true" t="shared" si="0" ref="E10:E15">+(1000/B10)*C10</f>
        <v>85.22492849094219</v>
      </c>
    </row>
    <row r="11" spans="1:5" ht="15" customHeight="1">
      <c r="A11" s="30" t="s">
        <v>62</v>
      </c>
      <c r="B11" s="43">
        <v>14921</v>
      </c>
      <c r="C11" s="42">
        <v>1211.25</v>
      </c>
      <c r="D11" s="70">
        <f>+B11/C11</f>
        <v>12.318679050567596</v>
      </c>
      <c r="E11" s="70">
        <f t="shared" si="0"/>
        <v>81.1775350177602</v>
      </c>
    </row>
    <row r="12" spans="1:5" ht="15" customHeight="1">
      <c r="A12" s="30" t="s">
        <v>63</v>
      </c>
      <c r="B12" s="43">
        <v>34928</v>
      </c>
      <c r="C12" s="42">
        <v>2681.02</v>
      </c>
      <c r="D12" s="70">
        <f>+B12/C12</f>
        <v>13.02787744962738</v>
      </c>
      <c r="E12" s="70">
        <f t="shared" si="0"/>
        <v>76.75847457627118</v>
      </c>
    </row>
    <row r="13" spans="1:5" ht="15" customHeight="1">
      <c r="A13" s="30" t="s">
        <v>37</v>
      </c>
      <c r="B13" s="43">
        <v>350</v>
      </c>
      <c r="C13" s="42">
        <v>45</v>
      </c>
      <c r="D13" s="70">
        <f>+B13/C13</f>
        <v>7.777777777777778</v>
      </c>
      <c r="E13" s="70">
        <f t="shared" si="0"/>
        <v>128.57142857142858</v>
      </c>
    </row>
    <row r="14" spans="1:5" ht="12.75">
      <c r="A14" s="30"/>
      <c r="B14" s="64"/>
      <c r="C14" s="62"/>
      <c r="D14" s="63"/>
      <c r="E14" s="63"/>
    </row>
    <row r="15" spans="1:5" ht="15" customHeight="1">
      <c r="A15" s="118" t="s">
        <v>41</v>
      </c>
      <c r="B15" s="119">
        <f>SUM(B9:B14)</f>
        <v>65401</v>
      </c>
      <c r="C15" s="119">
        <f>SUM(C9:C14)</f>
        <v>5221.76</v>
      </c>
      <c r="D15" s="78">
        <f>+B15/C15</f>
        <v>12.524704314254198</v>
      </c>
      <c r="E15" s="78">
        <f t="shared" si="0"/>
        <v>79.84220424764148</v>
      </c>
    </row>
    <row r="16" spans="2:9" s="80" customFormat="1" ht="12.75">
      <c r="B16" s="120"/>
      <c r="C16" s="120"/>
      <c r="D16" s="120"/>
      <c r="E16" s="120"/>
      <c r="F16" s="114"/>
      <c r="G16" s="114"/>
      <c r="H16" s="114"/>
      <c r="I16" s="114"/>
    </row>
    <row r="17" spans="1:9" s="80" customFormat="1" ht="12.75">
      <c r="A17" s="121"/>
      <c r="B17" s="112"/>
      <c r="C17" s="117"/>
      <c r="D17" s="79"/>
      <c r="E17" s="120"/>
      <c r="F17" s="114"/>
      <c r="G17" s="114"/>
      <c r="H17" s="114"/>
      <c r="I17" s="114"/>
    </row>
    <row r="18" spans="2:9" s="80" customFormat="1" ht="12.75">
      <c r="B18" s="120"/>
      <c r="C18" s="120"/>
      <c r="D18" s="120"/>
      <c r="E18" s="120"/>
      <c r="F18" s="114"/>
      <c r="G18" s="114"/>
      <c r="H18" s="114"/>
      <c r="I18" s="114"/>
    </row>
    <row r="19" spans="2:9" s="80" customFormat="1" ht="12.75">
      <c r="B19" s="120"/>
      <c r="C19" s="120"/>
      <c r="D19" s="120"/>
      <c r="E19" s="120"/>
      <c r="F19" s="114"/>
      <c r="G19" s="114"/>
      <c r="H19" s="114"/>
      <c r="I19" s="114"/>
    </row>
    <row r="20" spans="2:9" s="80" customFormat="1" ht="12.75">
      <c r="B20" s="122"/>
      <c r="C20" s="122"/>
      <c r="D20" s="120"/>
      <c r="E20" s="120"/>
      <c r="F20" s="114"/>
      <c r="G20" s="114"/>
      <c r="H20" s="114"/>
      <c r="I20" s="114"/>
    </row>
    <row r="21" spans="1:9" s="80" customFormat="1" ht="13.5">
      <c r="A21" s="115"/>
      <c r="B21" s="116"/>
      <c r="C21" s="116"/>
      <c r="D21" s="116"/>
      <c r="E21" s="116"/>
      <c r="F21" s="114"/>
      <c r="G21" s="114"/>
      <c r="H21" s="114"/>
      <c r="I21" s="114"/>
    </row>
    <row r="22" spans="1:9" s="80" customFormat="1" ht="13.5">
      <c r="A22" s="98"/>
      <c r="B22" s="98"/>
      <c r="C22" s="98"/>
      <c r="D22" s="98"/>
      <c r="E22" s="98"/>
      <c r="F22" s="114"/>
      <c r="G22" s="114"/>
      <c r="H22" s="114"/>
      <c r="I22" s="114"/>
    </row>
    <row r="23" spans="6:9" s="80" customFormat="1" ht="12.75">
      <c r="F23" s="114"/>
      <c r="G23" s="114"/>
      <c r="H23" s="114"/>
      <c r="I23" s="114"/>
    </row>
    <row r="24" spans="1:9" s="80" customFormat="1" ht="12.75">
      <c r="A24" s="123"/>
      <c r="B24" s="100"/>
      <c r="C24" s="100"/>
      <c r="D24" s="102"/>
      <c r="E24" s="100"/>
      <c r="F24" s="114"/>
      <c r="G24" s="114"/>
      <c r="H24" s="114"/>
      <c r="I24" s="114"/>
    </row>
    <row r="25" spans="1:9" s="80" customFormat="1" ht="12.75">
      <c r="A25" s="123"/>
      <c r="B25" s="100"/>
      <c r="C25" s="100"/>
      <c r="D25" s="102"/>
      <c r="E25" s="100"/>
      <c r="F25" s="114"/>
      <c r="G25" s="114"/>
      <c r="H25" s="114"/>
      <c r="I25" s="114"/>
    </row>
    <row r="26" spans="1:9" s="80" customFormat="1" ht="12.75">
      <c r="A26" s="110"/>
      <c r="B26" s="124"/>
      <c r="C26" s="124"/>
      <c r="D26" s="124"/>
      <c r="E26" s="124"/>
      <c r="F26" s="114"/>
      <c r="G26" s="114"/>
      <c r="H26" s="114"/>
      <c r="I26" s="114"/>
    </row>
    <row r="27" spans="1:9" s="80" customFormat="1" ht="12.75">
      <c r="A27" s="110"/>
      <c r="B27" s="100"/>
      <c r="C27" s="100"/>
      <c r="D27" s="100"/>
      <c r="E27" s="100"/>
      <c r="F27" s="114"/>
      <c r="G27" s="114"/>
      <c r="H27" s="114"/>
      <c r="I27" s="114"/>
    </row>
    <row r="28" spans="1:9" s="80" customFormat="1" ht="12.75">
      <c r="A28" s="110"/>
      <c r="B28" s="100"/>
      <c r="C28" s="100"/>
      <c r="D28" s="100"/>
      <c r="E28" s="100"/>
      <c r="F28" s="114"/>
      <c r="G28" s="114"/>
      <c r="H28" s="114"/>
      <c r="I28" s="114"/>
    </row>
    <row r="29" spans="1:9" s="80" customFormat="1" ht="12.75">
      <c r="A29" s="110"/>
      <c r="B29" s="112"/>
      <c r="C29" s="112"/>
      <c r="D29" s="117"/>
      <c r="E29" s="117"/>
      <c r="F29" s="114"/>
      <c r="G29" s="114"/>
      <c r="H29" s="114"/>
      <c r="I29" s="114"/>
    </row>
    <row r="30" spans="1:9" s="80" customFormat="1" ht="12.75">
      <c r="A30" s="110"/>
      <c r="B30" s="112"/>
      <c r="C30" s="112"/>
      <c r="D30" s="117"/>
      <c r="E30" s="117"/>
      <c r="F30" s="114"/>
      <c r="G30" s="114"/>
      <c r="H30" s="114"/>
      <c r="I30" s="114"/>
    </row>
    <row r="31" spans="1:9" s="80" customFormat="1" ht="12.75">
      <c r="A31" s="110"/>
      <c r="B31" s="112"/>
      <c r="C31" s="112"/>
      <c r="D31" s="117"/>
      <c r="E31" s="117"/>
      <c r="F31" s="114"/>
      <c r="G31" s="114"/>
      <c r="H31" s="114"/>
      <c r="I31" s="114"/>
    </row>
    <row r="32" spans="1:9" s="80" customFormat="1" ht="12.75">
      <c r="A32" s="110"/>
      <c r="B32" s="112"/>
      <c r="C32" s="112"/>
      <c r="D32" s="117"/>
      <c r="E32" s="117"/>
      <c r="F32" s="114"/>
      <c r="G32" s="114"/>
      <c r="H32" s="114"/>
      <c r="I32" s="114"/>
    </row>
    <row r="33" spans="1:9" s="80" customFormat="1" ht="12.75">
      <c r="A33" s="110"/>
      <c r="B33" s="126"/>
      <c r="C33" s="126"/>
      <c r="D33" s="117"/>
      <c r="E33" s="117"/>
      <c r="F33" s="114"/>
      <c r="G33" s="114"/>
      <c r="H33" s="114"/>
      <c r="I33" s="114"/>
    </row>
    <row r="34" spans="1:9" s="80" customFormat="1" ht="12.75">
      <c r="A34" s="110"/>
      <c r="B34" s="126"/>
      <c r="C34" s="100"/>
      <c r="D34" s="100"/>
      <c r="E34" s="100"/>
      <c r="F34" s="114"/>
      <c r="G34" s="114"/>
      <c r="H34" s="114"/>
      <c r="I34" s="114"/>
    </row>
    <row r="35" spans="1:9" s="80" customFormat="1" ht="12.75">
      <c r="A35" s="110"/>
      <c r="B35" s="112"/>
      <c r="C35" s="117"/>
      <c r="D35" s="117"/>
      <c r="E35" s="117"/>
      <c r="F35" s="114"/>
      <c r="G35" s="114"/>
      <c r="H35" s="114"/>
      <c r="I35" s="114"/>
    </row>
    <row r="36" spans="2:9" s="80" customFormat="1" ht="12.75">
      <c r="B36" s="120"/>
      <c r="C36" s="120"/>
      <c r="D36" s="120"/>
      <c r="E36" s="120"/>
      <c r="F36" s="114"/>
      <c r="G36" s="114"/>
      <c r="H36" s="114"/>
      <c r="I36" s="114"/>
    </row>
    <row r="37" spans="1:9" s="80" customFormat="1" ht="12.75">
      <c r="A37" s="121"/>
      <c r="B37" s="121"/>
      <c r="C37" s="121"/>
      <c r="D37" s="79"/>
      <c r="E37" s="120"/>
      <c r="F37" s="114"/>
      <c r="G37" s="114"/>
      <c r="H37" s="114"/>
      <c r="I37" s="114"/>
    </row>
    <row r="38" spans="2:9" s="80" customFormat="1" ht="12.75">
      <c r="B38" s="120"/>
      <c r="C38" s="120"/>
      <c r="D38" s="120"/>
      <c r="E38" s="120"/>
      <c r="F38" s="114"/>
      <c r="G38" s="114"/>
      <c r="H38" s="114"/>
      <c r="I38" s="114"/>
    </row>
    <row r="39" spans="2:9" s="80" customFormat="1" ht="12.75">
      <c r="B39" s="120"/>
      <c r="C39" s="120"/>
      <c r="D39" s="120"/>
      <c r="E39" s="120"/>
      <c r="F39" s="114"/>
      <c r="G39" s="114"/>
      <c r="H39" s="114"/>
      <c r="I39" s="114"/>
    </row>
    <row r="40" spans="2:9" s="80" customFormat="1" ht="12.75">
      <c r="B40" s="120"/>
      <c r="C40" s="125"/>
      <c r="D40" s="127"/>
      <c r="E40" s="128"/>
      <c r="F40" s="114"/>
      <c r="G40" s="114"/>
      <c r="H40" s="114"/>
      <c r="I40" s="114"/>
    </row>
    <row r="41" spans="2:9" s="80" customFormat="1" ht="12.75">
      <c r="B41" s="120"/>
      <c r="D41" s="127"/>
      <c r="E41" s="128"/>
      <c r="F41" s="114"/>
      <c r="G41" s="114"/>
      <c r="H41" s="114"/>
      <c r="I41" s="114"/>
    </row>
    <row r="42" spans="2:9" s="80" customFormat="1" ht="12.75">
      <c r="B42" s="120"/>
      <c r="C42" s="120"/>
      <c r="D42" s="127"/>
      <c r="E42" s="128"/>
      <c r="F42" s="114"/>
      <c r="G42" s="114"/>
      <c r="H42" s="114"/>
      <c r="I42" s="114"/>
    </row>
    <row r="43" spans="2:9" s="80" customFormat="1" ht="12.75">
      <c r="B43" s="120"/>
      <c r="C43" s="120"/>
      <c r="D43" s="129"/>
      <c r="E43" s="128"/>
      <c r="F43" s="114"/>
      <c r="G43" s="114"/>
      <c r="H43" s="114"/>
      <c r="I43" s="114"/>
    </row>
    <row r="44" spans="2:9" s="80" customFormat="1" ht="12.75">
      <c r="B44" s="120"/>
      <c r="C44" s="120"/>
      <c r="E44" s="128"/>
      <c r="F44" s="114"/>
      <c r="G44" s="114"/>
      <c r="H44" s="114"/>
      <c r="I44" s="114"/>
    </row>
    <row r="45" spans="2:9" s="80" customFormat="1" ht="12.75">
      <c r="B45" s="120"/>
      <c r="E45" s="128"/>
      <c r="F45" s="114"/>
      <c r="G45" s="114"/>
      <c r="H45" s="114"/>
      <c r="I45" s="114"/>
    </row>
    <row r="46" spans="2:9" s="80" customFormat="1" ht="12.75">
      <c r="B46" s="120"/>
      <c r="C46" s="120"/>
      <c r="D46" s="120"/>
      <c r="E46" s="120"/>
      <c r="F46" s="114"/>
      <c r="G46" s="114"/>
      <c r="H46" s="114"/>
      <c r="I46" s="114"/>
    </row>
    <row r="47" spans="2:9" s="80" customFormat="1" ht="12.75">
      <c r="B47" s="120"/>
      <c r="C47" s="120"/>
      <c r="D47" s="120"/>
      <c r="E47" s="120"/>
      <c r="F47" s="114"/>
      <c r="G47" s="114"/>
      <c r="H47" s="114"/>
      <c r="I47" s="114"/>
    </row>
    <row r="48" spans="2:9" s="80" customFormat="1" ht="12.75">
      <c r="B48" s="120"/>
      <c r="C48" s="120"/>
      <c r="D48" s="120"/>
      <c r="E48" s="120"/>
      <c r="F48" s="114"/>
      <c r="G48" s="114"/>
      <c r="H48" s="114"/>
      <c r="I48" s="114"/>
    </row>
    <row r="50" ht="66">
      <c r="B50" s="9" t="s">
        <v>72</v>
      </c>
    </row>
    <row r="51" ht="12.75">
      <c r="B51" s="9" t="s">
        <v>66</v>
      </c>
    </row>
    <row r="52" spans="2:5" ht="26.25">
      <c r="B52" s="9" t="s">
        <v>73</v>
      </c>
      <c r="C52" s="9" t="s">
        <v>67</v>
      </c>
      <c r="D52" s="9" t="s">
        <v>67</v>
      </c>
      <c r="E52" s="9" t="s">
        <v>74</v>
      </c>
    </row>
    <row r="53" ht="12.75">
      <c r="E53" s="9">
        <v>5223.76</v>
      </c>
    </row>
    <row r="56" spans="2:5" ht="12.75">
      <c r="B56" s="9">
        <v>301.25</v>
      </c>
      <c r="C56" s="9" t="s">
        <v>68</v>
      </c>
      <c r="D56" s="9">
        <v>100</v>
      </c>
      <c r="E56" s="9">
        <v>305</v>
      </c>
    </row>
    <row r="57" spans="2:5" ht="12.75">
      <c r="B57" s="9">
        <v>983.24</v>
      </c>
      <c r="C57" s="9" t="s">
        <v>68</v>
      </c>
      <c r="D57" s="9">
        <v>200</v>
      </c>
      <c r="E57" s="9">
        <v>1005</v>
      </c>
    </row>
    <row r="58" spans="2:5" ht="12.75">
      <c r="B58" s="9">
        <v>1211.25</v>
      </c>
      <c r="C58" s="9" t="s">
        <v>68</v>
      </c>
      <c r="D58" s="9">
        <v>300</v>
      </c>
      <c r="E58" s="9">
        <v>1248</v>
      </c>
    </row>
    <row r="59" spans="2:5" ht="12.75">
      <c r="B59" s="9">
        <v>2683.02</v>
      </c>
      <c r="C59" s="9" t="s">
        <v>68</v>
      </c>
      <c r="D59" s="9">
        <v>400</v>
      </c>
      <c r="E59" s="9">
        <v>2738</v>
      </c>
    </row>
    <row r="60" spans="2:5" ht="12.75">
      <c r="B60" s="9">
        <v>45</v>
      </c>
      <c r="C60" s="9" t="s">
        <v>68</v>
      </c>
      <c r="D60" s="9">
        <v>500</v>
      </c>
      <c r="E60" s="9">
        <v>45</v>
      </c>
    </row>
    <row r="61" ht="12.75">
      <c r="B61" s="9">
        <f>SUM(B56:B60)</f>
        <v>5223.76</v>
      </c>
    </row>
  </sheetData>
  <sheetProtection/>
  <mergeCells count="4">
    <mergeCell ref="A4:A5"/>
    <mergeCell ref="D4:D5"/>
    <mergeCell ref="A24:A25"/>
    <mergeCell ref="D24:D2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6"/>
  <sheetViews>
    <sheetView showGridLines="0" zoomScalePageLayoutView="0" workbookViewId="0" topLeftCell="H18">
      <selection activeCell="W18" sqref="W1:AZ16384"/>
    </sheetView>
  </sheetViews>
  <sheetFormatPr defaultColWidth="9.140625" defaultRowHeight="12.75"/>
  <cols>
    <col min="1" max="1" width="7.57421875" style="1" customWidth="1"/>
    <col min="2" max="2" width="6.140625" style="19" customWidth="1"/>
    <col min="3" max="3" width="5.28125" style="19" customWidth="1"/>
    <col min="4" max="4" width="4.140625" style="19" customWidth="1"/>
    <col min="5" max="6" width="3.7109375" style="19" customWidth="1"/>
    <col min="7" max="11" width="4.140625" style="19" customWidth="1"/>
    <col min="12" max="12" width="4.8515625" style="19" customWidth="1"/>
    <col min="13" max="13" width="4.140625" style="19" customWidth="1"/>
    <col min="14" max="14" width="3.8515625" style="19" customWidth="1"/>
    <col min="15" max="15" width="4.140625" style="19" customWidth="1"/>
    <col min="16" max="16" width="4.421875" style="19" customWidth="1"/>
    <col min="17" max="18" width="4.8515625" style="19" customWidth="1"/>
    <col min="19" max="19" width="3.8515625" style="19" customWidth="1"/>
    <col min="20" max="20" width="5.00390625" style="19" customWidth="1"/>
    <col min="21" max="21" width="3.421875" style="19" customWidth="1"/>
    <col min="22" max="22" width="7.140625" style="19" customWidth="1"/>
  </cols>
  <sheetData>
    <row r="1" spans="1:22" s="56" customFormat="1" ht="1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53" s="56" customFormat="1" ht="15" customHeight="1">
      <c r="A2" s="58" t="s">
        <v>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AF2" s="1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</row>
    <row r="3" spans="1:53" s="56" customFormat="1" ht="8.25" customHeight="1">
      <c r="A3" s="92"/>
      <c r="B3" s="93"/>
      <c r="C3" s="93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AF3" s="1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</row>
    <row r="4" spans="1:53" s="12" customFormat="1" ht="12.75" customHeight="1">
      <c r="A4" s="27"/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28"/>
      <c r="Y4" s="76"/>
      <c r="AF4" s="1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</row>
    <row r="5" spans="1:53" s="12" customFormat="1" ht="12.75" customHeight="1">
      <c r="A5" s="26"/>
      <c r="B5" s="71">
        <v>1</v>
      </c>
      <c r="C5" s="71">
        <v>2</v>
      </c>
      <c r="D5" s="71">
        <v>3</v>
      </c>
      <c r="E5" s="71">
        <v>4</v>
      </c>
      <c r="F5" s="71">
        <v>5</v>
      </c>
      <c r="G5" s="71">
        <v>6</v>
      </c>
      <c r="H5" s="71">
        <v>7</v>
      </c>
      <c r="I5" s="71">
        <v>8</v>
      </c>
      <c r="J5" s="71">
        <v>9</v>
      </c>
      <c r="K5" s="71">
        <v>10</v>
      </c>
      <c r="L5" s="71">
        <v>11</v>
      </c>
      <c r="M5" s="71">
        <v>12</v>
      </c>
      <c r="N5" s="71">
        <v>13</v>
      </c>
      <c r="O5" s="71">
        <v>14</v>
      </c>
      <c r="P5" s="71">
        <v>15</v>
      </c>
      <c r="Q5" s="71">
        <v>16</v>
      </c>
      <c r="R5" s="71">
        <v>17</v>
      </c>
      <c r="S5" s="71">
        <v>18</v>
      </c>
      <c r="T5" s="71">
        <v>19</v>
      </c>
      <c r="U5" s="71">
        <v>20</v>
      </c>
      <c r="V5" s="39" t="s">
        <v>1</v>
      </c>
      <c r="Y5" s="76"/>
      <c r="AF5" s="1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3" customFormat="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Y6" s="76"/>
      <c r="AF6" s="1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s="3" customFormat="1" ht="12.75">
      <c r="A7" s="55" t="s">
        <v>3</v>
      </c>
      <c r="B7" s="59">
        <v>5</v>
      </c>
      <c r="C7" s="59">
        <v>4</v>
      </c>
      <c r="D7" s="59">
        <v>6</v>
      </c>
      <c r="E7" s="59">
        <v>7</v>
      </c>
      <c r="F7" s="59">
        <v>2</v>
      </c>
      <c r="G7" s="59">
        <v>7</v>
      </c>
      <c r="H7" s="59">
        <v>7</v>
      </c>
      <c r="I7" s="59">
        <v>16</v>
      </c>
      <c r="J7" s="59">
        <v>19</v>
      </c>
      <c r="K7" s="59">
        <v>6</v>
      </c>
      <c r="L7" s="59">
        <v>13</v>
      </c>
      <c r="M7" s="59">
        <v>15</v>
      </c>
      <c r="N7" s="59">
        <v>8</v>
      </c>
      <c r="O7" s="59">
        <v>27</v>
      </c>
      <c r="P7" s="59">
        <v>16</v>
      </c>
      <c r="Q7" s="59">
        <v>13</v>
      </c>
      <c r="R7" s="59">
        <v>18</v>
      </c>
      <c r="S7" s="59">
        <v>4</v>
      </c>
      <c r="T7" s="59">
        <v>64</v>
      </c>
      <c r="U7" s="59">
        <v>5</v>
      </c>
      <c r="V7" s="59">
        <v>262</v>
      </c>
      <c r="W7" s="59"/>
      <c r="Y7" s="76"/>
      <c r="AF7" s="1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s="3" customFormat="1" ht="6" customHeight="1">
      <c r="A8" s="55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 s="72"/>
      <c r="Y8" s="77"/>
      <c r="AF8" s="1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s="3" customFormat="1" ht="12.75">
      <c r="A9" s="55" t="s">
        <v>2</v>
      </c>
      <c r="B9" s="74">
        <v>512</v>
      </c>
      <c r="C9" s="74">
        <v>1405</v>
      </c>
      <c r="D9" s="74">
        <v>1395</v>
      </c>
      <c r="E9" s="74">
        <v>267</v>
      </c>
      <c r="F9" s="74">
        <v>153</v>
      </c>
      <c r="G9" s="74">
        <v>868</v>
      </c>
      <c r="H9" s="74">
        <v>830</v>
      </c>
      <c r="I9" s="74">
        <v>5054</v>
      </c>
      <c r="J9" s="74">
        <v>2550</v>
      </c>
      <c r="K9" s="74">
        <v>895</v>
      </c>
      <c r="L9" s="74">
        <v>1448</v>
      </c>
      <c r="M9" s="74">
        <v>3224</v>
      </c>
      <c r="N9" s="74">
        <v>715</v>
      </c>
      <c r="O9" s="74">
        <v>5659</v>
      </c>
      <c r="P9" s="74">
        <v>2974</v>
      </c>
      <c r="Q9" s="74">
        <v>2441</v>
      </c>
      <c r="R9" s="74">
        <v>5308</v>
      </c>
      <c r="S9" s="74">
        <v>593</v>
      </c>
      <c r="T9" s="74">
        <v>28179</v>
      </c>
      <c r="U9" s="74">
        <v>931</v>
      </c>
      <c r="V9" s="74">
        <v>65401</v>
      </c>
      <c r="Y9" s="77"/>
      <c r="AF9" s="1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s="3" customFormat="1" ht="6" customHeight="1">
      <c r="A10" s="55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72"/>
      <c r="Y10" s="77"/>
      <c r="AF10" s="1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s="14" customFormat="1" ht="15" customHeight="1">
      <c r="A11" s="38" t="s">
        <v>40</v>
      </c>
      <c r="B11" s="59">
        <v>45</v>
      </c>
      <c r="C11" s="59">
        <v>105</v>
      </c>
      <c r="D11" s="59">
        <v>133</v>
      </c>
      <c r="E11" s="59">
        <v>13</v>
      </c>
      <c r="F11" s="59">
        <v>11</v>
      </c>
      <c r="G11" s="59">
        <v>57</v>
      </c>
      <c r="H11" s="59">
        <v>54</v>
      </c>
      <c r="I11" s="59">
        <v>340</v>
      </c>
      <c r="J11" s="59">
        <v>175</v>
      </c>
      <c r="K11" s="59">
        <v>43</v>
      </c>
      <c r="L11" s="59">
        <v>82</v>
      </c>
      <c r="M11" s="59">
        <v>191</v>
      </c>
      <c r="N11" s="59">
        <v>41</v>
      </c>
      <c r="O11" s="59">
        <v>334</v>
      </c>
      <c r="P11" s="59">
        <v>215</v>
      </c>
      <c r="Q11" s="59">
        <v>145</v>
      </c>
      <c r="R11" s="59">
        <v>336</v>
      </c>
      <c r="S11" s="59">
        <v>28</v>
      </c>
      <c r="T11" s="74">
        <v>2067</v>
      </c>
      <c r="U11" s="74">
        <v>77</v>
      </c>
      <c r="V11" s="75">
        <v>4492</v>
      </c>
      <c r="Y11" s="77"/>
      <c r="AF11" s="1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</row>
    <row r="12" spans="1:53" s="14" customFormat="1" ht="15" customHeight="1">
      <c r="A12" s="38">
        <v>1</v>
      </c>
      <c r="B12" s="59">
        <v>50</v>
      </c>
      <c r="C12" s="59">
        <v>119</v>
      </c>
      <c r="D12" s="59">
        <v>98</v>
      </c>
      <c r="E12" s="59">
        <v>18</v>
      </c>
      <c r="F12" s="59">
        <v>6</v>
      </c>
      <c r="G12" s="59">
        <v>65</v>
      </c>
      <c r="H12" s="59">
        <v>39</v>
      </c>
      <c r="I12" s="59">
        <v>375</v>
      </c>
      <c r="J12" s="59">
        <v>171</v>
      </c>
      <c r="K12" s="59">
        <v>58</v>
      </c>
      <c r="L12" s="59">
        <v>80</v>
      </c>
      <c r="M12" s="59">
        <v>210</v>
      </c>
      <c r="N12" s="59">
        <v>49</v>
      </c>
      <c r="O12" s="59">
        <v>384</v>
      </c>
      <c r="P12" s="59">
        <v>212</v>
      </c>
      <c r="Q12" s="59">
        <v>146</v>
      </c>
      <c r="R12" s="59">
        <v>336</v>
      </c>
      <c r="S12" s="59">
        <v>33</v>
      </c>
      <c r="T12" s="74">
        <v>2124</v>
      </c>
      <c r="U12" s="74">
        <v>63</v>
      </c>
      <c r="V12" s="75">
        <v>4636</v>
      </c>
      <c r="Y12" s="77"/>
      <c r="AF12" s="1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s="14" customFormat="1" ht="15" customHeight="1">
      <c r="A13" s="38">
        <v>2</v>
      </c>
      <c r="B13" s="59">
        <v>50</v>
      </c>
      <c r="C13" s="59">
        <v>120</v>
      </c>
      <c r="D13" s="59">
        <v>110</v>
      </c>
      <c r="E13" s="59">
        <v>24</v>
      </c>
      <c r="F13" s="59">
        <v>12</v>
      </c>
      <c r="G13" s="59">
        <v>49</v>
      </c>
      <c r="H13" s="59">
        <v>62</v>
      </c>
      <c r="I13" s="59">
        <v>364</v>
      </c>
      <c r="J13" s="59">
        <v>179</v>
      </c>
      <c r="K13" s="59">
        <v>57</v>
      </c>
      <c r="L13" s="59">
        <v>106</v>
      </c>
      <c r="M13" s="59">
        <v>254</v>
      </c>
      <c r="N13" s="59">
        <v>44</v>
      </c>
      <c r="O13" s="59">
        <v>393</v>
      </c>
      <c r="P13" s="59">
        <v>243</v>
      </c>
      <c r="Q13" s="59">
        <v>176</v>
      </c>
      <c r="R13" s="59">
        <v>368</v>
      </c>
      <c r="S13" s="59">
        <v>35</v>
      </c>
      <c r="T13" s="74">
        <v>2225</v>
      </c>
      <c r="U13" s="74">
        <v>65</v>
      </c>
      <c r="V13" s="75">
        <v>4936</v>
      </c>
      <c r="Y13" s="77"/>
      <c r="AF13" s="1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s="14" customFormat="1" ht="15" customHeight="1">
      <c r="A14" s="38">
        <v>3</v>
      </c>
      <c r="B14" s="59">
        <v>42</v>
      </c>
      <c r="C14" s="59">
        <v>121</v>
      </c>
      <c r="D14" s="59">
        <v>128</v>
      </c>
      <c r="E14" s="59">
        <v>16</v>
      </c>
      <c r="F14" s="59">
        <v>4</v>
      </c>
      <c r="G14" s="59">
        <v>62</v>
      </c>
      <c r="H14" s="59">
        <v>59</v>
      </c>
      <c r="I14" s="59">
        <v>389</v>
      </c>
      <c r="J14" s="59">
        <v>193</v>
      </c>
      <c r="K14" s="59">
        <v>77</v>
      </c>
      <c r="L14" s="59">
        <v>106</v>
      </c>
      <c r="M14" s="59">
        <v>245</v>
      </c>
      <c r="N14" s="59">
        <v>44</v>
      </c>
      <c r="O14" s="59">
        <v>420</v>
      </c>
      <c r="P14" s="59">
        <v>233</v>
      </c>
      <c r="Q14" s="59">
        <v>190</v>
      </c>
      <c r="R14" s="59">
        <v>396</v>
      </c>
      <c r="S14" s="59">
        <v>48</v>
      </c>
      <c r="T14" s="74">
        <v>2308</v>
      </c>
      <c r="U14" s="74">
        <v>75</v>
      </c>
      <c r="V14" s="75">
        <v>5156</v>
      </c>
      <c r="Y14" s="77"/>
      <c r="AF14" s="1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s="14" customFormat="1" ht="15" customHeight="1">
      <c r="A15" s="38">
        <v>4</v>
      </c>
      <c r="B15" s="59">
        <v>36</v>
      </c>
      <c r="C15" s="59">
        <v>100</v>
      </c>
      <c r="D15" s="59">
        <v>121</v>
      </c>
      <c r="E15" s="59">
        <v>24</v>
      </c>
      <c r="F15" s="59">
        <v>15</v>
      </c>
      <c r="G15" s="59">
        <v>65</v>
      </c>
      <c r="H15" s="59">
        <v>66</v>
      </c>
      <c r="I15" s="59">
        <v>425</v>
      </c>
      <c r="J15" s="59">
        <v>207</v>
      </c>
      <c r="K15" s="59">
        <v>61</v>
      </c>
      <c r="L15" s="59">
        <v>119</v>
      </c>
      <c r="M15" s="59">
        <v>256</v>
      </c>
      <c r="N15" s="59">
        <v>54</v>
      </c>
      <c r="O15" s="59">
        <v>465</v>
      </c>
      <c r="P15" s="59">
        <v>239</v>
      </c>
      <c r="Q15" s="59">
        <v>172</v>
      </c>
      <c r="R15" s="59">
        <v>438</v>
      </c>
      <c r="S15" s="59">
        <v>46</v>
      </c>
      <c r="T15" s="74">
        <v>2282</v>
      </c>
      <c r="U15" s="74">
        <v>62</v>
      </c>
      <c r="V15" s="75">
        <v>5253</v>
      </c>
      <c r="Y15" s="77"/>
      <c r="AF15" s="1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s="14" customFormat="1" ht="15" customHeight="1">
      <c r="A16" s="38">
        <v>5</v>
      </c>
      <c r="B16" s="59">
        <v>40</v>
      </c>
      <c r="C16" s="59">
        <v>100</v>
      </c>
      <c r="D16" s="59">
        <v>99</v>
      </c>
      <c r="E16" s="59">
        <v>26</v>
      </c>
      <c r="F16" s="59">
        <v>15</v>
      </c>
      <c r="G16" s="59">
        <v>79</v>
      </c>
      <c r="H16" s="59">
        <v>66</v>
      </c>
      <c r="I16" s="59">
        <v>357</v>
      </c>
      <c r="J16" s="59">
        <v>201</v>
      </c>
      <c r="K16" s="59">
        <v>55</v>
      </c>
      <c r="L16" s="59">
        <v>125</v>
      </c>
      <c r="M16" s="59">
        <v>243</v>
      </c>
      <c r="N16" s="59">
        <v>80</v>
      </c>
      <c r="O16" s="59">
        <v>431</v>
      </c>
      <c r="P16" s="59">
        <v>216</v>
      </c>
      <c r="Q16" s="59">
        <v>195</v>
      </c>
      <c r="R16" s="59">
        <v>412</v>
      </c>
      <c r="S16" s="59">
        <v>43</v>
      </c>
      <c r="T16" s="74">
        <v>2212</v>
      </c>
      <c r="U16" s="74">
        <v>98</v>
      </c>
      <c r="V16" s="75">
        <v>5093</v>
      </c>
      <c r="Y16" s="77"/>
      <c r="AF16" s="1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53" s="14" customFormat="1" ht="15" customHeight="1">
      <c r="A17" s="38">
        <v>6</v>
      </c>
      <c r="B17" s="59">
        <v>36</v>
      </c>
      <c r="C17" s="59">
        <v>109</v>
      </c>
      <c r="D17" s="59">
        <v>105</v>
      </c>
      <c r="E17" s="59">
        <v>22</v>
      </c>
      <c r="F17" s="59">
        <v>11</v>
      </c>
      <c r="G17" s="59">
        <v>76</v>
      </c>
      <c r="H17" s="59">
        <v>71</v>
      </c>
      <c r="I17" s="59">
        <v>360</v>
      </c>
      <c r="J17" s="59">
        <v>184</v>
      </c>
      <c r="K17" s="59">
        <v>58</v>
      </c>
      <c r="L17" s="59">
        <v>102</v>
      </c>
      <c r="M17" s="59">
        <v>236</v>
      </c>
      <c r="N17" s="59">
        <v>46</v>
      </c>
      <c r="O17" s="59">
        <v>443</v>
      </c>
      <c r="P17" s="59">
        <v>248</v>
      </c>
      <c r="Q17" s="59">
        <v>182</v>
      </c>
      <c r="R17" s="59">
        <v>423</v>
      </c>
      <c r="S17" s="59">
        <v>57</v>
      </c>
      <c r="T17" s="74">
        <v>2205</v>
      </c>
      <c r="U17" s="74">
        <v>65</v>
      </c>
      <c r="V17" s="75">
        <v>5039</v>
      </c>
      <c r="Y17" s="77"/>
      <c r="AF17" s="1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</row>
    <row r="18" spans="1:53" s="14" customFormat="1" ht="15" customHeight="1">
      <c r="A18" s="38">
        <v>7</v>
      </c>
      <c r="B18" s="59">
        <v>27</v>
      </c>
      <c r="C18" s="59">
        <v>104</v>
      </c>
      <c r="D18" s="59">
        <v>104</v>
      </c>
      <c r="E18" s="59">
        <v>24</v>
      </c>
      <c r="F18" s="59">
        <v>18</v>
      </c>
      <c r="G18" s="59">
        <v>64</v>
      </c>
      <c r="H18" s="59">
        <v>63</v>
      </c>
      <c r="I18" s="59">
        <v>385</v>
      </c>
      <c r="J18" s="59">
        <v>193</v>
      </c>
      <c r="K18" s="59">
        <v>67</v>
      </c>
      <c r="L18" s="59">
        <v>105</v>
      </c>
      <c r="M18" s="59">
        <v>266</v>
      </c>
      <c r="N18" s="59">
        <v>58</v>
      </c>
      <c r="O18" s="59">
        <v>437</v>
      </c>
      <c r="P18" s="59">
        <v>215</v>
      </c>
      <c r="Q18" s="59">
        <v>181</v>
      </c>
      <c r="R18" s="59">
        <v>411</v>
      </c>
      <c r="S18" s="59">
        <v>39</v>
      </c>
      <c r="T18" s="74">
        <v>2175</v>
      </c>
      <c r="U18" s="74">
        <v>76</v>
      </c>
      <c r="V18" s="75">
        <v>5012</v>
      </c>
      <c r="Y18" s="77"/>
      <c r="AF18" s="1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s="14" customFormat="1" ht="15" customHeight="1">
      <c r="A19" s="38">
        <v>8</v>
      </c>
      <c r="B19" s="59">
        <v>38</v>
      </c>
      <c r="C19" s="59">
        <v>106</v>
      </c>
      <c r="D19" s="59">
        <v>114</v>
      </c>
      <c r="E19" s="59">
        <v>18</v>
      </c>
      <c r="F19" s="59">
        <v>12</v>
      </c>
      <c r="G19" s="59">
        <v>69</v>
      </c>
      <c r="H19" s="59">
        <v>69</v>
      </c>
      <c r="I19" s="59">
        <v>397</v>
      </c>
      <c r="J19" s="59">
        <v>183</v>
      </c>
      <c r="K19" s="59">
        <v>83</v>
      </c>
      <c r="L19" s="59">
        <v>103</v>
      </c>
      <c r="M19" s="59">
        <v>276</v>
      </c>
      <c r="N19" s="59">
        <v>53</v>
      </c>
      <c r="O19" s="59">
        <v>441</v>
      </c>
      <c r="P19" s="59">
        <v>224</v>
      </c>
      <c r="Q19" s="59">
        <v>212</v>
      </c>
      <c r="R19" s="59">
        <v>431</v>
      </c>
      <c r="S19" s="59">
        <v>44</v>
      </c>
      <c r="T19" s="74">
        <v>2021</v>
      </c>
      <c r="U19" s="74">
        <v>80</v>
      </c>
      <c r="V19" s="75">
        <v>4974</v>
      </c>
      <c r="Y19" s="77"/>
      <c r="AF19" s="1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s="14" customFormat="1" ht="15" customHeight="1">
      <c r="A20" s="38">
        <v>9</v>
      </c>
      <c r="B20" s="59">
        <v>38</v>
      </c>
      <c r="C20" s="59">
        <v>103</v>
      </c>
      <c r="D20" s="59">
        <v>99</v>
      </c>
      <c r="E20" s="59">
        <v>12</v>
      </c>
      <c r="F20" s="59">
        <v>8</v>
      </c>
      <c r="G20" s="59">
        <v>66</v>
      </c>
      <c r="H20" s="59">
        <v>65</v>
      </c>
      <c r="I20" s="59">
        <v>407</v>
      </c>
      <c r="J20" s="59">
        <v>196</v>
      </c>
      <c r="K20" s="59">
        <v>80</v>
      </c>
      <c r="L20" s="59">
        <v>110</v>
      </c>
      <c r="M20" s="59">
        <v>242</v>
      </c>
      <c r="N20" s="59">
        <v>58</v>
      </c>
      <c r="O20" s="59">
        <v>481</v>
      </c>
      <c r="P20" s="59">
        <v>194</v>
      </c>
      <c r="Q20" s="59">
        <v>198</v>
      </c>
      <c r="R20" s="59">
        <v>412</v>
      </c>
      <c r="S20" s="59">
        <v>59</v>
      </c>
      <c r="T20" s="74">
        <v>2142</v>
      </c>
      <c r="U20" s="74">
        <v>74</v>
      </c>
      <c r="V20" s="75">
        <v>5044</v>
      </c>
      <c r="Y20" s="77"/>
      <c r="AF20" s="1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s="14" customFormat="1" ht="15" customHeight="1">
      <c r="A21" s="38">
        <v>10</v>
      </c>
      <c r="B21" s="59">
        <v>46</v>
      </c>
      <c r="C21" s="59">
        <v>109</v>
      </c>
      <c r="D21" s="59">
        <v>100</v>
      </c>
      <c r="E21" s="59">
        <v>25</v>
      </c>
      <c r="F21" s="59">
        <v>11</v>
      </c>
      <c r="G21" s="59">
        <v>64</v>
      </c>
      <c r="H21" s="59">
        <v>69</v>
      </c>
      <c r="I21" s="59">
        <v>455</v>
      </c>
      <c r="J21" s="59">
        <v>185</v>
      </c>
      <c r="K21" s="59">
        <v>95</v>
      </c>
      <c r="L21" s="59">
        <v>137</v>
      </c>
      <c r="M21" s="59">
        <v>254</v>
      </c>
      <c r="N21" s="59">
        <v>57</v>
      </c>
      <c r="O21" s="59">
        <v>473</v>
      </c>
      <c r="P21" s="59">
        <v>256</v>
      </c>
      <c r="Q21" s="59">
        <v>191</v>
      </c>
      <c r="R21" s="59">
        <v>427</v>
      </c>
      <c r="S21" s="59">
        <v>48</v>
      </c>
      <c r="T21" s="74">
        <v>2070</v>
      </c>
      <c r="U21" s="74">
        <v>62</v>
      </c>
      <c r="V21" s="75">
        <v>5134</v>
      </c>
      <c r="Y21" s="77"/>
      <c r="AF21" s="1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s="14" customFormat="1" ht="15" customHeight="1">
      <c r="A22" s="38">
        <v>11</v>
      </c>
      <c r="B22" s="59">
        <v>25</v>
      </c>
      <c r="C22" s="59">
        <v>102</v>
      </c>
      <c r="D22" s="59">
        <v>86</v>
      </c>
      <c r="E22" s="59">
        <v>20</v>
      </c>
      <c r="F22" s="59">
        <v>11</v>
      </c>
      <c r="G22" s="59">
        <v>73</v>
      </c>
      <c r="H22" s="59">
        <v>68</v>
      </c>
      <c r="I22" s="59">
        <v>414</v>
      </c>
      <c r="J22" s="59">
        <v>222</v>
      </c>
      <c r="K22" s="59">
        <v>79</v>
      </c>
      <c r="L22" s="59">
        <v>121</v>
      </c>
      <c r="M22" s="59">
        <v>266</v>
      </c>
      <c r="N22" s="59">
        <v>52</v>
      </c>
      <c r="O22" s="59">
        <v>449</v>
      </c>
      <c r="P22" s="59">
        <v>246</v>
      </c>
      <c r="Q22" s="59">
        <v>237</v>
      </c>
      <c r="R22" s="59">
        <v>424</v>
      </c>
      <c r="S22" s="59">
        <v>47</v>
      </c>
      <c r="T22" s="74">
        <v>2079</v>
      </c>
      <c r="U22" s="74">
        <v>64</v>
      </c>
      <c r="V22" s="75">
        <v>5085</v>
      </c>
      <c r="Y22" s="76"/>
      <c r="AF22" s="1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s="14" customFormat="1" ht="15" customHeight="1">
      <c r="A23" s="38">
        <v>12</v>
      </c>
      <c r="B23" s="59">
        <v>38</v>
      </c>
      <c r="C23" s="59">
        <v>93</v>
      </c>
      <c r="D23" s="59">
        <v>92</v>
      </c>
      <c r="E23" s="59">
        <v>25</v>
      </c>
      <c r="F23" s="59">
        <v>19</v>
      </c>
      <c r="G23" s="59">
        <v>78</v>
      </c>
      <c r="H23" s="59">
        <v>79</v>
      </c>
      <c r="I23" s="59">
        <v>371</v>
      </c>
      <c r="J23" s="59">
        <v>238</v>
      </c>
      <c r="K23" s="59">
        <v>81</v>
      </c>
      <c r="L23" s="59">
        <v>143</v>
      </c>
      <c r="M23" s="59">
        <v>255</v>
      </c>
      <c r="N23" s="59">
        <v>76</v>
      </c>
      <c r="O23" s="59">
        <v>496</v>
      </c>
      <c r="P23" s="59">
        <v>227</v>
      </c>
      <c r="Q23" s="59">
        <v>192</v>
      </c>
      <c r="R23" s="59">
        <v>467</v>
      </c>
      <c r="S23" s="59">
        <v>66</v>
      </c>
      <c r="T23" s="74">
        <v>2044</v>
      </c>
      <c r="U23" s="74">
        <v>69</v>
      </c>
      <c r="V23" s="75">
        <v>5149</v>
      </c>
      <c r="Y23" s="77"/>
      <c r="AF23" s="1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53" s="14" customFormat="1" ht="15" customHeight="1">
      <c r="A24" s="38" t="s">
        <v>49</v>
      </c>
      <c r="B24" s="59">
        <v>1</v>
      </c>
      <c r="C24" s="59">
        <v>14</v>
      </c>
      <c r="D24" s="59">
        <v>6</v>
      </c>
      <c r="E24" s="59">
        <v>0</v>
      </c>
      <c r="F24" s="59">
        <v>0</v>
      </c>
      <c r="G24" s="59">
        <v>1</v>
      </c>
      <c r="H24" s="59">
        <v>0</v>
      </c>
      <c r="I24" s="59">
        <v>15</v>
      </c>
      <c r="J24" s="59">
        <v>23</v>
      </c>
      <c r="K24" s="59">
        <v>1</v>
      </c>
      <c r="L24" s="59">
        <v>9</v>
      </c>
      <c r="M24" s="59">
        <v>30</v>
      </c>
      <c r="N24" s="59">
        <v>3</v>
      </c>
      <c r="O24" s="59">
        <v>12</v>
      </c>
      <c r="P24" s="59">
        <v>6</v>
      </c>
      <c r="Q24" s="59">
        <v>24</v>
      </c>
      <c r="R24" s="59">
        <v>27</v>
      </c>
      <c r="S24" s="59">
        <v>0</v>
      </c>
      <c r="T24" s="74">
        <v>225</v>
      </c>
      <c r="U24" s="74">
        <v>1</v>
      </c>
      <c r="V24" s="75">
        <v>398</v>
      </c>
      <c r="Y24" s="19"/>
      <c r="Z24" s="19"/>
      <c r="AF24" s="1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</row>
    <row r="25" spans="1:53" s="3" customFormat="1" ht="6" customHeight="1">
      <c r="A25" s="55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AF25" s="1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</row>
    <row r="26" spans="1:53" s="14" customFormat="1" ht="18" customHeight="1">
      <c r="A26" s="38" t="s">
        <v>50</v>
      </c>
      <c r="B26" s="59">
        <v>52.5</v>
      </c>
      <c r="C26" s="59">
        <v>97.5</v>
      </c>
      <c r="D26" s="59">
        <v>113.5</v>
      </c>
      <c r="E26" s="59">
        <v>38.75</v>
      </c>
      <c r="F26" s="59">
        <v>18</v>
      </c>
      <c r="G26" s="59">
        <v>88.5</v>
      </c>
      <c r="H26" s="59">
        <v>93.25</v>
      </c>
      <c r="I26" s="59">
        <v>409.75</v>
      </c>
      <c r="J26" s="59">
        <v>231.25</v>
      </c>
      <c r="K26" s="59">
        <v>82</v>
      </c>
      <c r="L26" s="59">
        <v>133.49</v>
      </c>
      <c r="M26" s="59">
        <v>262.75</v>
      </c>
      <c r="N26" s="59">
        <v>76.25</v>
      </c>
      <c r="O26" s="59">
        <v>472.75</v>
      </c>
      <c r="P26" s="59">
        <v>254.75</v>
      </c>
      <c r="Q26" s="59">
        <v>205</v>
      </c>
      <c r="R26" s="59">
        <v>403.75</v>
      </c>
      <c r="S26" s="59">
        <v>54.55</v>
      </c>
      <c r="T26" s="74">
        <v>2054.02</v>
      </c>
      <c r="U26" s="74">
        <v>79.45</v>
      </c>
      <c r="V26" s="74">
        <f>SUM(B26:U26)</f>
        <v>5221.759999999999</v>
      </c>
      <c r="W26" s="13"/>
      <c r="AF26" s="1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</row>
    <row r="27" spans="1:53" s="3" customFormat="1" ht="12.7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AF27" s="1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</row>
    <row r="28" spans="1:22" ht="12.75">
      <c r="A28" s="2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31" spans="2:22" ht="12.75">
      <c r="B31" s="59"/>
      <c r="D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</row>
    <row r="46" spans="23:38" ht="12.75"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</row>
  </sheetData>
  <sheetProtection/>
  <mergeCells count="3">
    <mergeCell ref="B4:U4"/>
    <mergeCell ref="A1:V1"/>
    <mergeCell ref="A3:C3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6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51.8515625" style="0" bestFit="1" customWidth="1"/>
  </cols>
  <sheetData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23</v>
      </c>
    </row>
    <row r="13" ht="12.75">
      <c r="A13" t="s">
        <v>22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5" spans="1:9" ht="12.75">
      <c r="A25" s="94" t="s">
        <v>25</v>
      </c>
      <c r="B25" s="95"/>
      <c r="C25" s="95"/>
      <c r="D25" s="95"/>
      <c r="E25" s="95"/>
      <c r="F25" s="95"/>
      <c r="G25" s="95"/>
      <c r="H25" s="95"/>
      <c r="I25" s="95"/>
    </row>
    <row r="26" spans="1:9" ht="12.75">
      <c r="A26" s="94" t="s">
        <v>24</v>
      </c>
      <c r="B26" s="95"/>
      <c r="C26" s="95"/>
      <c r="D26" s="95"/>
      <c r="E26" s="95"/>
      <c r="F26" s="95"/>
      <c r="G26" s="95"/>
      <c r="H26" s="95"/>
      <c r="I26" s="95"/>
    </row>
  </sheetData>
  <sheetProtection/>
  <mergeCells count="2">
    <mergeCell ref="A25:I25"/>
    <mergeCell ref="A26:I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1">
      <selection activeCell="B11" sqref="B11:V11"/>
    </sheetView>
  </sheetViews>
  <sheetFormatPr defaultColWidth="9.140625" defaultRowHeight="12.75"/>
  <cols>
    <col min="1" max="1" width="7.8515625" style="0" customWidth="1"/>
    <col min="2" max="4" width="3.8515625" style="1" customWidth="1"/>
    <col min="5" max="6" width="4.57421875" style="1" customWidth="1"/>
    <col min="7" max="7" width="5.140625" style="1" customWidth="1"/>
    <col min="8" max="8" width="4.57421875" style="1" customWidth="1"/>
    <col min="9" max="13" width="3.8515625" style="1" customWidth="1"/>
    <col min="14" max="14" width="5.28125" style="1" customWidth="1"/>
    <col min="15" max="17" width="3.8515625" style="1" customWidth="1"/>
    <col min="18" max="19" width="4.57421875" style="1" customWidth="1"/>
    <col min="20" max="21" width="3.8515625" style="1" customWidth="1"/>
    <col min="22" max="22" width="4.7109375" style="1" customWidth="1"/>
  </cols>
  <sheetData>
    <row r="1" spans="1:22" ht="15" customHeight="1">
      <c r="A1" s="91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6"/>
      <c r="V1" s="15"/>
    </row>
    <row r="2" spans="1:22" ht="15" customHeight="1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6"/>
      <c r="V2" s="15"/>
    </row>
    <row r="3" spans="2:22" ht="12.7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2" customFormat="1" ht="12.75" customHeight="1">
      <c r="A4" s="27"/>
      <c r="B4" s="89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28"/>
    </row>
    <row r="5" spans="1:22" s="12" customFormat="1" ht="12.75" customHeight="1">
      <c r="A5" s="26"/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 t="s">
        <v>1</v>
      </c>
    </row>
    <row r="6" spans="1:22" ht="6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s="7" customFormat="1" ht="15" customHeight="1">
      <c r="A7" s="60" t="s">
        <v>47</v>
      </c>
      <c r="B7" s="61">
        <v>0</v>
      </c>
      <c r="C7" s="61">
        <v>0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-5.88235294117647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3.8461538461538463</v>
      </c>
      <c r="P7" s="61">
        <v>0</v>
      </c>
      <c r="Q7" s="61">
        <v>0</v>
      </c>
      <c r="R7" s="61">
        <v>0</v>
      </c>
      <c r="S7" s="61">
        <v>0</v>
      </c>
      <c r="T7" s="61">
        <v>4.918032786885246</v>
      </c>
      <c r="U7" s="61">
        <v>0</v>
      </c>
      <c r="V7" s="61">
        <v>1.1583011583011582</v>
      </c>
    </row>
    <row r="8" spans="1:22" ht="8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s="7" customFormat="1" ht="15" customHeight="1">
      <c r="A9" s="60" t="s">
        <v>2</v>
      </c>
      <c r="B9" s="61">
        <v>0.19569471624266144</v>
      </c>
      <c r="C9" s="61">
        <v>-1.5416958654519972</v>
      </c>
      <c r="D9" s="61">
        <v>6.326219512195122</v>
      </c>
      <c r="E9" s="61">
        <v>-7.291666666666667</v>
      </c>
      <c r="F9" s="61">
        <v>0.6578947368421052</v>
      </c>
      <c r="G9" s="61">
        <v>-4.720087815587267</v>
      </c>
      <c r="H9" s="61">
        <v>-3.263403263403263</v>
      </c>
      <c r="I9" s="61">
        <v>-2.186955680278692</v>
      </c>
      <c r="J9" s="61">
        <v>1.070154577883472</v>
      </c>
      <c r="K9" s="61">
        <v>-3.4519956850053934</v>
      </c>
      <c r="L9" s="61">
        <v>-4.296100462656973</v>
      </c>
      <c r="M9" s="61">
        <v>-4.699970440437482</v>
      </c>
      <c r="N9" s="61">
        <v>-1.3793103448275863</v>
      </c>
      <c r="O9" s="61">
        <v>-2.0934256055363325</v>
      </c>
      <c r="P9" s="61">
        <v>-3.5667963683527883</v>
      </c>
      <c r="Q9" s="61">
        <v>-2.0465489566613164</v>
      </c>
      <c r="R9" s="61">
        <v>-1.9216555801921658</v>
      </c>
      <c r="S9" s="61">
        <v>-1.9834710743801653</v>
      </c>
      <c r="T9" s="61">
        <v>-0.5084207181442644</v>
      </c>
      <c r="U9" s="61">
        <v>0.10752688172043011</v>
      </c>
      <c r="V9" s="61">
        <v>-1.3901663073142048</v>
      </c>
    </row>
    <row r="10" spans="1:22" s="7" customFormat="1" ht="12.7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2" s="7" customFormat="1" ht="15" customHeight="1">
      <c r="A11" s="60" t="s">
        <v>29</v>
      </c>
      <c r="B11" s="61">
        <v>-4.545454545454546</v>
      </c>
      <c r="C11" s="61">
        <v>-5.339805825242718</v>
      </c>
      <c r="D11" s="61">
        <v>2.2522522522522523</v>
      </c>
      <c r="E11" s="61">
        <v>10.714285714285714</v>
      </c>
      <c r="F11" s="61">
        <v>0</v>
      </c>
      <c r="G11" s="61">
        <v>6.626506024096386</v>
      </c>
      <c r="H11" s="61">
        <v>4.775280898876404</v>
      </c>
      <c r="I11" s="61">
        <v>0.428921568627451</v>
      </c>
      <c r="J11" s="61">
        <v>1.425438596491228</v>
      </c>
      <c r="K11" s="61">
        <v>0</v>
      </c>
      <c r="L11" s="61">
        <v>-1.845588235294111</v>
      </c>
      <c r="M11" s="61">
        <v>-3.044280442804428</v>
      </c>
      <c r="N11" s="61">
        <v>-2.2435897435897436</v>
      </c>
      <c r="O11" s="61">
        <v>-1.5104166666666667</v>
      </c>
      <c r="P11" s="61">
        <v>-0.48828125</v>
      </c>
      <c r="Q11" s="61">
        <v>1.9900497512437811</v>
      </c>
      <c r="R11" s="61">
        <v>0.18610421836228289</v>
      </c>
      <c r="S11" s="61">
        <v>1.0185185185185133</v>
      </c>
      <c r="T11" s="61">
        <v>0.14724524622135454</v>
      </c>
      <c r="U11" s="61">
        <v>-0.6874999999999964</v>
      </c>
      <c r="V11" s="61">
        <v>-0.0045959402527725336</v>
      </c>
    </row>
    <row r="12" spans="1:22" ht="8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s="3" customFormat="1" ht="11.25" customHeight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20" spans="1:2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1"/>
    </row>
    <row r="21" spans="1:21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74"/>
      <c r="T21" s="74"/>
      <c r="U21" s="74"/>
    </row>
    <row r="26" ht="12.75">
      <c r="C26" s="18"/>
    </row>
    <row r="29" spans="3:23" ht="12.7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20"/>
    </row>
    <row r="31" ht="12.75">
      <c r="W31" s="8"/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</row>
    <row r="34" spans="3:23" ht="12.7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</row>
    <row r="35" ht="12.75">
      <c r="W35" s="1"/>
    </row>
  </sheetData>
  <sheetProtection/>
  <mergeCells count="3">
    <mergeCell ref="B4:U4"/>
    <mergeCell ref="A1:U1"/>
    <mergeCell ref="A2:U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webfile</dc:title>
  <dc:subject/>
  <dc:creator>Cecilia Converse</dc:creator>
  <cp:keywords/>
  <dc:description/>
  <cp:lastModifiedBy>Converse, Cecilia</cp:lastModifiedBy>
  <cp:lastPrinted>2012-03-21T12:11:59Z</cp:lastPrinted>
  <dcterms:created xsi:type="dcterms:W3CDTF">2006-01-12T16:56:39Z</dcterms:created>
  <dcterms:modified xsi:type="dcterms:W3CDTF">2018-08-10T16:49:14Z</dcterms:modified>
  <cp:category/>
  <cp:version/>
  <cp:contentType/>
  <cp:contentStatus/>
</cp:coreProperties>
</file>