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6392" windowHeight="5952" activeTab="0"/>
  </bookViews>
  <sheets>
    <sheet name="Schools " sheetId="1" r:id="rId1"/>
    <sheet name="Urban Rural" sheetId="2" r:id="rId2"/>
    <sheet name="Schools by School Size" sheetId="3" r:id="rId3"/>
    <sheet name="Average Class Size K-9" sheetId="4" r:id="rId4"/>
    <sheet name="footnotes" sheetId="5" r:id="rId5"/>
  </sheets>
  <definedNames>
    <definedName name="_xlnm.Print_Area" localSheetId="3">'Average Class Size K-9'!#REF!</definedName>
  </definedNames>
  <calcPr fullCalcOnLoad="1"/>
</workbook>
</file>

<file path=xl/sharedStrings.xml><?xml version="1.0" encoding="utf-8"?>
<sst xmlns="http://schemas.openxmlformats.org/spreadsheetml/2006/main" count="87" uniqueCount="50">
  <si>
    <t>Total</t>
  </si>
  <si>
    <r>
      <t>1</t>
    </r>
    <r>
      <rPr>
        <sz val="8"/>
        <rFont val="Arial"/>
        <family val="0"/>
      </rPr>
      <t xml:space="preserve"> In December 2003 the school in Natuashish became an independent First Nation school.  Figures for the Labrador district exclude information for this school. </t>
    </r>
  </si>
  <si>
    <r>
      <t>2</t>
    </r>
    <r>
      <rPr>
        <sz val="8"/>
        <rFont val="Arial"/>
        <family val="0"/>
      </rPr>
      <t xml:space="preserve"> Urban includes cities, towns and metropolitan areas with a population of 5,000 or more.  Rural includes all others.</t>
    </r>
  </si>
  <si>
    <t>Schools</t>
  </si>
  <si>
    <t>% Schools</t>
  </si>
  <si>
    <t xml:space="preserve">Enrolment </t>
  </si>
  <si>
    <t>Enrolment</t>
  </si>
  <si>
    <t>Urban</t>
  </si>
  <si>
    <t>Rural</t>
  </si>
  <si>
    <t xml:space="preserve">Total </t>
  </si>
  <si>
    <t>Schools by School Size</t>
  </si>
  <si>
    <t>&lt;50</t>
  </si>
  <si>
    <t>50-99</t>
  </si>
  <si>
    <t>100-199</t>
  </si>
  <si>
    <t>200-299</t>
  </si>
  <si>
    <t>300-399</t>
  </si>
  <si>
    <t>400 or More</t>
  </si>
  <si>
    <t>No.</t>
  </si>
  <si>
    <t>%</t>
  </si>
  <si>
    <t>Size</t>
  </si>
  <si>
    <t>K-3</t>
  </si>
  <si>
    <t>K-9</t>
  </si>
  <si>
    <t xml:space="preserve"> 4-6</t>
  </si>
  <si>
    <t xml:space="preserve"> 7-9</t>
  </si>
  <si>
    <t>School</t>
  </si>
  <si>
    <t xml:space="preserve">Median </t>
  </si>
  <si>
    <t>% Enrolment</t>
  </si>
  <si>
    <t xml:space="preserve">Conseil scolaire francophone </t>
  </si>
  <si>
    <t>2013-14</t>
  </si>
  <si>
    <t>NLESD-Labrador</t>
  </si>
  <si>
    <t>NLESD-Western</t>
  </si>
  <si>
    <t>NLESD-Eastern</t>
  </si>
  <si>
    <t>District-Region</t>
  </si>
  <si>
    <t>NLESD-Central</t>
  </si>
  <si>
    <t>2014-15</t>
  </si>
  <si>
    <t>2015-16</t>
  </si>
  <si>
    <t>2016-17</t>
  </si>
  <si>
    <t>*- 300160 Bayview Primary in Nipper’s Harbour has remain closed since 2013-14 school year due to zero student enrolment.</t>
  </si>
  <si>
    <t>There is no decision to offically close the school in the future.</t>
  </si>
  <si>
    <t xml:space="preserve">*- 300256 H.L. Strong Academy in Little Bay Islands will close beginning in the 2016-17 school year due to zero student enrolment                    </t>
  </si>
  <si>
    <t>2017-18</t>
  </si>
  <si>
    <r>
      <t>Table 5.</t>
    </r>
    <r>
      <rPr>
        <sz val="11"/>
        <rFont val="Times New Roman"/>
        <family val="1"/>
      </rPr>
      <t xml:space="preserve">  Number of Schools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District-Region, 2013-14 to 2017-18</t>
    </r>
  </si>
  <si>
    <r>
      <t>Table 6.</t>
    </r>
    <r>
      <rPr>
        <sz val="11"/>
        <rFont val="Times New Roman"/>
        <family val="1"/>
      </rPr>
      <t xml:space="preserve">  Urban and Rural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Enrolment and Schools, by District-Region, 2017-18</t>
    </r>
  </si>
  <si>
    <r>
      <t>Table 8</t>
    </r>
    <r>
      <rPr>
        <sz val="11"/>
        <rFont val="Times New Roman"/>
        <family val="1"/>
      </rPr>
      <t>.  Average Class Size by District-Region and Grade Level for Grades K-9, 2017-18</t>
    </r>
  </si>
  <si>
    <t>NLESD-Central*</t>
  </si>
  <si>
    <t>*300160 Bayview Primary in Nipper’s Harbour has remained closed since 2013-14 school year due to zero student enrolment.</t>
  </si>
  <si>
    <t xml:space="preserve">*300256 H.L. Strong Academy,  Little Bay Islands has remained closed since 2016-17 school year due to zero student enrolment.       </t>
  </si>
  <si>
    <r>
      <t>Table 7</t>
    </r>
    <r>
      <rPr>
        <sz val="10.75"/>
        <rFont val="Times New Roman"/>
        <family val="1"/>
      </rPr>
      <t>. Number and Percentage of Schools by School Size and Median Size by District-Region, 2017-18</t>
    </r>
  </si>
  <si>
    <t xml:space="preserve">There is no decision to officially close these schools in the future. </t>
  </si>
  <si>
    <t>Consequently, these schools are included in the number of schools for the Central Region.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</si>
</sst>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8"/>
      <name val="Arial"/>
      <family val="0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vertAlign val="superscript"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4"/>
      <name val="Times New Roman"/>
      <family val="1"/>
    </font>
    <font>
      <b/>
      <sz val="10.75"/>
      <name val="Times New Roman"/>
      <family val="1"/>
    </font>
    <font>
      <sz val="10.75"/>
      <name val="Times New Roman"/>
      <family val="1"/>
    </font>
    <font>
      <sz val="10.7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distributed" vertical="center"/>
    </xf>
    <xf numFmtId="164" fontId="3" fillId="33" borderId="10" xfId="0" applyNumberFormat="1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164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 horizontal="distributed" vertical="center"/>
    </xf>
    <xf numFmtId="1" fontId="3" fillId="33" borderId="10" xfId="0" applyNumberFormat="1" applyFont="1" applyFill="1" applyBorder="1" applyAlignment="1">
      <alignment horizontal="distributed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39" fillId="34" borderId="0" xfId="48" applyFill="1" applyAlignment="1">
      <alignment/>
    </xf>
    <xf numFmtId="0" fontId="34" fillId="34" borderId="0" xfId="39" applyFill="1" applyAlignment="1">
      <alignment/>
    </xf>
    <xf numFmtId="0" fontId="46" fillId="34" borderId="0" xfId="56" applyFill="1" applyAlignment="1">
      <alignment/>
    </xf>
    <xf numFmtId="0" fontId="3" fillId="34" borderId="0" xfId="0" applyFont="1" applyFill="1" applyAlignment="1">
      <alignment horizontal="distributed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tabSelected="1" zoomScale="205" zoomScaleNormal="205" zoomScalePageLayoutView="0" workbookViewId="0" topLeftCell="A7">
      <selection activeCell="A14" sqref="A14:IV14"/>
    </sheetView>
  </sheetViews>
  <sheetFormatPr defaultColWidth="9.33203125" defaultRowHeight="11.25"/>
  <cols>
    <col min="1" max="1" width="27.66015625" style="0" customWidth="1"/>
    <col min="2" max="6" width="10.66015625" style="0" customWidth="1"/>
    <col min="7" max="7" width="13.16015625" style="0" customWidth="1"/>
    <col min="8" max="22" width="9.16015625" style="49" customWidth="1"/>
  </cols>
  <sheetData>
    <row r="1" spans="1:22" s="2" customFormat="1" ht="18.75" customHeight="1">
      <c r="A1" s="47" t="s">
        <v>41</v>
      </c>
      <c r="B1" s="47"/>
      <c r="C1" s="47"/>
      <c r="D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2" customFormat="1" ht="7.5" customHeight="1">
      <c r="A2" s="7"/>
      <c r="B2" s="7"/>
      <c r="C2" s="7"/>
      <c r="D2" s="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2" customFormat="1" ht="25.5" customHeight="1">
      <c r="A3" s="9" t="s">
        <v>32</v>
      </c>
      <c r="B3" s="5" t="s">
        <v>28</v>
      </c>
      <c r="C3" s="5" t="s">
        <v>34</v>
      </c>
      <c r="D3" s="5" t="s">
        <v>35</v>
      </c>
      <c r="E3" s="5" t="s">
        <v>36</v>
      </c>
      <c r="F3" s="5" t="s">
        <v>40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2" customFormat="1" ht="15" customHeight="1">
      <c r="A4" s="4" t="s">
        <v>29</v>
      </c>
      <c r="B4" s="10">
        <v>22</v>
      </c>
      <c r="C4" s="10">
        <v>22</v>
      </c>
      <c r="D4" s="10">
        <v>22</v>
      </c>
      <c r="E4" s="10">
        <v>22</v>
      </c>
      <c r="F4" s="10">
        <v>22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2" customFormat="1" ht="15" customHeight="1">
      <c r="A5" s="4" t="s">
        <v>30</v>
      </c>
      <c r="B5" s="10">
        <v>69</v>
      </c>
      <c r="C5" s="10">
        <v>68</v>
      </c>
      <c r="D5" s="10">
        <v>68</v>
      </c>
      <c r="E5" s="10">
        <v>65</v>
      </c>
      <c r="F5" s="10">
        <v>64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2" customFormat="1" ht="15" customHeight="1">
      <c r="A6" s="4" t="s">
        <v>44</v>
      </c>
      <c r="B6" s="10">
        <v>79</v>
      </c>
      <c r="C6" s="10">
        <v>79</v>
      </c>
      <c r="D6" s="10">
        <v>79</v>
      </c>
      <c r="E6" s="10">
        <v>79</v>
      </c>
      <c r="F6" s="10">
        <v>80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2" customFormat="1" ht="15" customHeight="1">
      <c r="A7" s="4" t="s">
        <v>31</v>
      </c>
      <c r="B7" s="10">
        <v>89</v>
      </c>
      <c r="C7" s="10">
        <v>88</v>
      </c>
      <c r="D7" s="10">
        <v>88</v>
      </c>
      <c r="E7" s="10">
        <v>88</v>
      </c>
      <c r="F7" s="10">
        <v>90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2" customFormat="1" ht="15" customHeight="1">
      <c r="A8" s="4" t="s">
        <v>27</v>
      </c>
      <c r="B8" s="10">
        <v>5</v>
      </c>
      <c r="C8" s="10">
        <v>5</v>
      </c>
      <c r="D8" s="10">
        <v>5</v>
      </c>
      <c r="E8" s="10">
        <v>5</v>
      </c>
      <c r="F8" s="10">
        <v>6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2" customFormat="1" ht="9.75">
      <c r="A9" s="7"/>
      <c r="B9" s="20"/>
      <c r="C9" s="20"/>
      <c r="D9" s="2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2" customFormat="1" ht="15" customHeight="1">
      <c r="A10" s="9" t="s">
        <v>0</v>
      </c>
      <c r="B10" s="5">
        <v>264</v>
      </c>
      <c r="C10" s="5">
        <v>262</v>
      </c>
      <c r="D10" s="5">
        <v>262</v>
      </c>
      <c r="E10" s="5">
        <v>259</v>
      </c>
      <c r="F10" s="5">
        <f>SUM(F4:F9)</f>
        <v>262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8" ht="9.75">
      <c r="A11" s="4" t="s">
        <v>45</v>
      </c>
      <c r="B11" s="4"/>
      <c r="C11" s="4"/>
      <c r="D11" s="4"/>
      <c r="E11" s="4"/>
      <c r="F11" s="4"/>
      <c r="G11" s="4"/>
      <c r="H11" s="4"/>
    </row>
    <row r="12" spans="1:8" ht="9.75">
      <c r="A12" s="4" t="s">
        <v>46</v>
      </c>
      <c r="B12" s="4"/>
      <c r="C12" s="4"/>
      <c r="D12" s="4"/>
      <c r="E12" s="4"/>
      <c r="F12" s="4"/>
      <c r="G12" s="4"/>
      <c r="H12" s="4"/>
    </row>
    <row r="13" spans="1:21" s="49" customFormat="1" ht="14.25">
      <c r="A13" s="4" t="s">
        <v>48</v>
      </c>
      <c r="B13" s="4"/>
      <c r="C13" s="4"/>
      <c r="D13" s="4"/>
      <c r="E13" s="4"/>
      <c r="F13" s="4"/>
      <c r="G13" s="4"/>
      <c r="H13" s="4"/>
      <c r="I13" s="50"/>
      <c r="J13" s="50"/>
      <c r="K13" s="50"/>
      <c r="L13" s="50"/>
      <c r="M13" s="50"/>
      <c r="N13" s="50"/>
      <c r="O13" s="50"/>
      <c r="P13" s="50"/>
      <c r="Q13" s="51"/>
      <c r="R13" s="51"/>
      <c r="S13" s="51"/>
      <c r="T13" s="51"/>
      <c r="U13" s="51"/>
    </row>
    <row r="14" spans="1:21" s="49" customFormat="1" ht="14.25">
      <c r="A14" s="4" t="s">
        <v>49</v>
      </c>
      <c r="B14" s="4"/>
      <c r="C14" s="4"/>
      <c r="D14" s="4"/>
      <c r="E14" s="4"/>
      <c r="F14" s="4"/>
      <c r="G14" s="4"/>
      <c r="H14" s="4"/>
      <c r="I14" s="50"/>
      <c r="J14" s="50">
        <f>SUM(J13:J13)</f>
        <v>0</v>
      </c>
      <c r="K14" s="50"/>
      <c r="L14" s="50"/>
      <c r="M14" s="50"/>
      <c r="N14" s="50"/>
      <c r="O14" s="50"/>
      <c r="P14" s="50"/>
      <c r="Q14" s="51"/>
      <c r="R14" s="51"/>
      <c r="S14" s="51"/>
      <c r="T14" s="51"/>
      <c r="U14" s="51"/>
    </row>
    <row r="15" spans="1:21" s="49" customFormat="1" ht="14.25">
      <c r="A15"/>
      <c r="B15"/>
      <c r="C15"/>
      <c r="D15"/>
      <c r="E15"/>
      <c r="F15"/>
      <c r="G15"/>
      <c r="H15" s="50"/>
      <c r="I15" s="52"/>
      <c r="J15" s="52"/>
      <c r="K15" s="50"/>
      <c r="L15" s="50"/>
      <c r="M15" s="50"/>
      <c r="N15" s="50"/>
      <c r="O15" s="50"/>
      <c r="P15" s="50"/>
      <c r="Q15" s="51"/>
      <c r="R15" s="51"/>
      <c r="S15" s="51"/>
      <c r="T15" s="51"/>
      <c r="U15" s="51"/>
    </row>
    <row r="16" spans="1:21" s="49" customFormat="1" ht="14.25">
      <c r="A16"/>
      <c r="B16"/>
      <c r="C16"/>
      <c r="D16"/>
      <c r="E16"/>
      <c r="F16"/>
      <c r="G16"/>
      <c r="H16" s="50"/>
      <c r="I16" s="52"/>
      <c r="J16" s="52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</row>
    <row r="17" spans="1:21" s="49" customFormat="1" ht="14.25">
      <c r="A17"/>
      <c r="B17"/>
      <c r="C17"/>
      <c r="D17"/>
      <c r="E17"/>
      <c r="F17"/>
      <c r="G17"/>
      <c r="H17" s="50"/>
      <c r="I17" s="52"/>
      <c r="J17" s="52"/>
      <c r="K17" s="50"/>
      <c r="L17" s="50"/>
      <c r="M17" s="50"/>
      <c r="N17" s="50"/>
      <c r="O17" s="50"/>
      <c r="P17" s="50"/>
      <c r="Q17" s="51"/>
      <c r="R17" s="51"/>
      <c r="S17" s="51"/>
      <c r="T17" s="51"/>
      <c r="U17" s="51"/>
    </row>
    <row r="18" spans="1:21" s="49" customFormat="1" ht="14.25">
      <c r="A18"/>
      <c r="B18"/>
      <c r="C18"/>
      <c r="D18"/>
      <c r="E18"/>
      <c r="F18"/>
      <c r="G18"/>
      <c r="H18" s="50"/>
      <c r="I18" s="52"/>
      <c r="J18" s="52"/>
      <c r="K18" s="50"/>
      <c r="L18" s="50"/>
      <c r="M18" s="50"/>
      <c r="N18" s="50"/>
      <c r="O18" s="50"/>
      <c r="P18" s="50"/>
      <c r="Q18" s="51"/>
      <c r="R18" s="51"/>
      <c r="S18" s="51"/>
      <c r="T18" s="51"/>
      <c r="U18" s="51"/>
    </row>
    <row r="19" spans="1:21" s="49" customFormat="1" ht="14.25">
      <c r="A19"/>
      <c r="B19"/>
      <c r="C19"/>
      <c r="D19"/>
      <c r="E19"/>
      <c r="F19"/>
      <c r="G19"/>
      <c r="H19" s="50"/>
      <c r="I19" s="52"/>
      <c r="J19" s="52"/>
      <c r="K19" s="50"/>
      <c r="L19" s="50"/>
      <c r="M19" s="50"/>
      <c r="N19" s="50"/>
      <c r="O19" s="50"/>
      <c r="P19" s="50"/>
      <c r="Q19" s="51"/>
      <c r="R19" s="51"/>
      <c r="S19" s="51"/>
      <c r="T19" s="51"/>
      <c r="U19" s="51"/>
    </row>
    <row r="20" spans="1:21" s="49" customFormat="1" ht="14.25">
      <c r="A20"/>
      <c r="B20"/>
      <c r="C20"/>
      <c r="D20"/>
      <c r="E20"/>
      <c r="F20"/>
      <c r="G2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51"/>
      <c r="S20" s="51"/>
      <c r="T20" s="51"/>
      <c r="U20" s="51"/>
    </row>
    <row r="21" spans="1:21" s="49" customFormat="1" ht="14.25">
      <c r="A21"/>
      <c r="B21"/>
      <c r="C21"/>
      <c r="D21"/>
      <c r="E21"/>
      <c r="F21"/>
      <c r="G21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51"/>
      <c r="S21" s="51"/>
      <c r="T21" s="51"/>
      <c r="U21" s="51"/>
    </row>
    <row r="22" spans="1:21" s="49" customFormat="1" ht="14.25">
      <c r="A22"/>
      <c r="B22"/>
      <c r="C22"/>
      <c r="D22"/>
      <c r="E22"/>
      <c r="F22"/>
      <c r="G22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51"/>
      <c r="S22" s="51"/>
      <c r="T22" s="51"/>
      <c r="U22" s="51"/>
    </row>
    <row r="23" spans="1:21" s="49" customFormat="1" ht="14.25">
      <c r="A23"/>
      <c r="B23"/>
      <c r="C23"/>
      <c r="D23"/>
      <c r="E23"/>
      <c r="F23"/>
      <c r="G23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51"/>
      <c r="S23" s="51"/>
      <c r="T23" s="51"/>
      <c r="U23" s="51"/>
    </row>
    <row r="24" spans="1:21" s="49" customFormat="1" ht="14.25">
      <c r="A24"/>
      <c r="B24"/>
      <c r="C24"/>
      <c r="D24"/>
      <c r="E24"/>
      <c r="F24"/>
      <c r="G24"/>
      <c r="Q24" s="51"/>
      <c r="R24" s="51"/>
      <c r="S24" s="51"/>
      <c r="T24" s="51"/>
      <c r="U24" s="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="160" zoomScaleNormal="160" zoomScalePageLayoutView="0" workbookViewId="0" topLeftCell="C1">
      <selection activeCell="C15" sqref="A15:IV296"/>
    </sheetView>
  </sheetViews>
  <sheetFormatPr defaultColWidth="9.33203125" defaultRowHeight="11.25"/>
  <cols>
    <col min="1" max="1" width="23.33203125" style="0" customWidth="1"/>
    <col min="2" max="2" width="1.171875" style="0" hidden="1" customWidth="1"/>
    <col min="3" max="3" width="7.16015625" style="1" bestFit="1" customWidth="1"/>
    <col min="5" max="5" width="11.16015625" style="0" customWidth="1"/>
    <col min="6" max="6" width="10.66015625" style="0" bestFit="1" customWidth="1"/>
    <col min="7" max="7" width="1.83203125" style="0" customWidth="1"/>
    <col min="8" max="8" width="7.16015625" style="0" bestFit="1" customWidth="1"/>
    <col min="10" max="10" width="8.66015625" style="0" bestFit="1" customWidth="1"/>
    <col min="11" max="11" width="10.66015625" style="0" bestFit="1" customWidth="1"/>
    <col min="12" max="12" width="1.83203125" style="0" customWidth="1"/>
    <col min="13" max="13" width="8" style="0" customWidth="1"/>
  </cols>
  <sheetData>
    <row r="1" spans="1:14" s="7" customFormat="1" ht="17.25" customHeight="1">
      <c r="A1" s="58" t="s">
        <v>42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2" customFormat="1" ht="15" customHeight="1">
      <c r="A2" s="7"/>
      <c r="B2" s="7"/>
      <c r="C2" s="20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7" customFormat="1" ht="15" customHeight="1">
      <c r="A3" s="60" t="s">
        <v>32</v>
      </c>
      <c r="B3" s="6"/>
      <c r="C3" s="62" t="s">
        <v>7</v>
      </c>
      <c r="D3" s="62"/>
      <c r="E3" s="62"/>
      <c r="F3" s="62"/>
      <c r="G3" s="6"/>
      <c r="H3" s="62" t="s">
        <v>8</v>
      </c>
      <c r="I3" s="62"/>
      <c r="J3" s="62"/>
      <c r="K3" s="62"/>
      <c r="L3" s="6"/>
      <c r="M3" s="38" t="s">
        <v>9</v>
      </c>
      <c r="N3" s="38" t="s">
        <v>9</v>
      </c>
    </row>
    <row r="4" spans="1:14" s="7" customFormat="1" ht="15" customHeight="1">
      <c r="A4" s="61"/>
      <c r="B4" s="14"/>
      <c r="C4" s="8" t="s">
        <v>3</v>
      </c>
      <c r="D4" s="8" t="s">
        <v>4</v>
      </c>
      <c r="E4" s="8" t="s">
        <v>5</v>
      </c>
      <c r="F4" s="8" t="s">
        <v>26</v>
      </c>
      <c r="G4" s="8"/>
      <c r="H4" s="8" t="s">
        <v>3</v>
      </c>
      <c r="I4" s="8" t="s">
        <v>4</v>
      </c>
      <c r="J4" s="8" t="s">
        <v>6</v>
      </c>
      <c r="K4" s="8" t="s">
        <v>26</v>
      </c>
      <c r="L4" s="8"/>
      <c r="M4" s="8" t="s">
        <v>3</v>
      </c>
      <c r="N4" s="8" t="s">
        <v>6</v>
      </c>
    </row>
    <row r="5" spans="3:14" s="21" customFormat="1" ht="15" customHeight="1">
      <c r="C5" s="22"/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</row>
    <row r="6" spans="1:17" s="7" customFormat="1" ht="15" customHeight="1">
      <c r="A6" s="4" t="s">
        <v>29</v>
      </c>
      <c r="B6" s="4"/>
      <c r="C6" s="24">
        <v>6</v>
      </c>
      <c r="D6" s="25">
        <f>C6/M6*100</f>
        <v>27.27272727272727</v>
      </c>
      <c r="E6" s="26">
        <v>2618</v>
      </c>
      <c r="F6" s="25">
        <f>E6/N6*100</f>
        <v>71.4324693042292</v>
      </c>
      <c r="G6" s="27"/>
      <c r="H6" s="27">
        <v>16</v>
      </c>
      <c r="I6" s="25">
        <f aca="true" t="shared" si="0" ref="I6:I12">H6/M6*100</f>
        <v>72.72727272727273</v>
      </c>
      <c r="J6" s="26">
        <v>1047</v>
      </c>
      <c r="K6" s="25">
        <f aca="true" t="shared" si="1" ref="K6:K12">J6/N6*100</f>
        <v>28.567530695770806</v>
      </c>
      <c r="L6" s="27"/>
      <c r="M6" s="20">
        <f>C6+H6</f>
        <v>22</v>
      </c>
      <c r="N6" s="28">
        <f>E6+J6</f>
        <v>3665</v>
      </c>
      <c r="P6" s="46"/>
      <c r="Q6" s="46"/>
    </row>
    <row r="7" spans="1:17" s="7" customFormat="1" ht="15" customHeight="1">
      <c r="A7" s="4" t="s">
        <v>30</v>
      </c>
      <c r="B7" s="4"/>
      <c r="C7" s="24">
        <v>12</v>
      </c>
      <c r="D7" s="25">
        <f>C7/M7*100</f>
        <v>18.75</v>
      </c>
      <c r="E7" s="26">
        <v>4574</v>
      </c>
      <c r="F7" s="25">
        <f>E7/N7*100</f>
        <v>39.64635520499263</v>
      </c>
      <c r="G7" s="27"/>
      <c r="H7" s="27">
        <v>52</v>
      </c>
      <c r="I7" s="25">
        <f t="shared" si="0"/>
        <v>81.25</v>
      </c>
      <c r="J7" s="26">
        <v>6963</v>
      </c>
      <c r="K7" s="25">
        <f t="shared" si="1"/>
        <v>60.35364479500737</v>
      </c>
      <c r="L7" s="27"/>
      <c r="M7" s="20">
        <f>C7+H7</f>
        <v>64</v>
      </c>
      <c r="N7" s="28">
        <f>E7+J7</f>
        <v>11537</v>
      </c>
      <c r="P7" s="46"/>
      <c r="Q7" s="46"/>
    </row>
    <row r="8" spans="1:17" s="7" customFormat="1" ht="15" customHeight="1">
      <c r="A8" s="4" t="s">
        <v>33</v>
      </c>
      <c r="B8" s="4"/>
      <c r="C8" s="24">
        <v>18</v>
      </c>
      <c r="D8" s="25">
        <f>C8/M8*100</f>
        <v>22.5</v>
      </c>
      <c r="E8" s="26">
        <v>6683</v>
      </c>
      <c r="F8" s="25">
        <f>E8/N8*100</f>
        <v>44.789223242410024</v>
      </c>
      <c r="G8" s="27"/>
      <c r="H8" s="56">
        <v>62</v>
      </c>
      <c r="I8" s="25">
        <f t="shared" si="0"/>
        <v>77.5</v>
      </c>
      <c r="J8" s="26">
        <v>8238</v>
      </c>
      <c r="K8" s="25">
        <f t="shared" si="1"/>
        <v>55.210776757589976</v>
      </c>
      <c r="L8" s="27"/>
      <c r="M8" s="20">
        <f>C8+H8</f>
        <v>80</v>
      </c>
      <c r="N8" s="28">
        <f>E8+J8</f>
        <v>14921</v>
      </c>
      <c r="P8" s="46"/>
      <c r="Q8" s="46"/>
    </row>
    <row r="9" spans="1:17" s="7" customFormat="1" ht="15" customHeight="1">
      <c r="A9" s="4" t="s">
        <v>31</v>
      </c>
      <c r="B9" s="4"/>
      <c r="C9" s="24">
        <v>60</v>
      </c>
      <c r="D9" s="25">
        <f>C9/M9*100</f>
        <v>66.66666666666666</v>
      </c>
      <c r="E9" s="26">
        <v>28697</v>
      </c>
      <c r="F9" s="25">
        <f>E9/N9*100</f>
        <v>82.16044434264774</v>
      </c>
      <c r="G9" s="27"/>
      <c r="H9" s="27">
        <v>30</v>
      </c>
      <c r="I9" s="25">
        <f t="shared" si="0"/>
        <v>33.33333333333333</v>
      </c>
      <c r="J9" s="26">
        <v>6231</v>
      </c>
      <c r="K9" s="25">
        <f t="shared" si="1"/>
        <v>17.839555657352268</v>
      </c>
      <c r="L9" s="27"/>
      <c r="M9" s="20">
        <f>C9+H9</f>
        <v>90</v>
      </c>
      <c r="N9" s="28">
        <f>E9+J9</f>
        <v>34928</v>
      </c>
      <c r="P9" s="46"/>
      <c r="Q9" s="46"/>
    </row>
    <row r="10" spans="1:17" s="7" customFormat="1" ht="15" customHeight="1">
      <c r="A10" s="4" t="s">
        <v>27</v>
      </c>
      <c r="C10" s="24">
        <v>4</v>
      </c>
      <c r="D10" s="25">
        <f>C10/M10*100</f>
        <v>66.66666666666666</v>
      </c>
      <c r="E10" s="26">
        <v>242</v>
      </c>
      <c r="F10" s="25">
        <f>E10/N10*100</f>
        <v>69.14285714285714</v>
      </c>
      <c r="G10" s="27"/>
      <c r="H10" s="27">
        <v>2</v>
      </c>
      <c r="I10" s="25">
        <f>H10/M10*100</f>
        <v>33.33333333333333</v>
      </c>
      <c r="J10" s="26">
        <v>108</v>
      </c>
      <c r="K10" s="25">
        <f t="shared" si="1"/>
        <v>30.857142857142854</v>
      </c>
      <c r="L10" s="27"/>
      <c r="M10" s="20">
        <f>C10+H10</f>
        <v>6</v>
      </c>
      <c r="N10" s="28">
        <f>E10+J10</f>
        <v>350</v>
      </c>
      <c r="P10" s="46"/>
      <c r="Q10" s="46"/>
    </row>
    <row r="11" spans="1:17" s="7" customFormat="1" ht="9.75">
      <c r="A11" s="4"/>
      <c r="C11" s="24"/>
      <c r="D11" s="25"/>
      <c r="E11" s="26"/>
      <c r="F11" s="25"/>
      <c r="G11" s="27"/>
      <c r="H11" s="27"/>
      <c r="I11" s="25"/>
      <c r="J11" s="26"/>
      <c r="K11" s="25"/>
      <c r="L11" s="27"/>
      <c r="M11" s="20"/>
      <c r="N11" s="28"/>
      <c r="P11" s="46"/>
      <c r="Q11" s="46"/>
    </row>
    <row r="12" spans="1:17" s="7" customFormat="1" ht="15" customHeight="1">
      <c r="A12" s="9" t="s">
        <v>0</v>
      </c>
      <c r="B12" s="9"/>
      <c r="C12" s="5">
        <f>SUM(C6:C11)</f>
        <v>100</v>
      </c>
      <c r="D12" s="18">
        <f>C12/M12*100</f>
        <v>38.16793893129771</v>
      </c>
      <c r="E12" s="29">
        <f>SUM(E6:E11)</f>
        <v>42814</v>
      </c>
      <c r="F12" s="18">
        <f>E12/N12*100</f>
        <v>65.4638308282748</v>
      </c>
      <c r="G12" s="5"/>
      <c r="H12" s="5">
        <f>SUM(H6:H11)</f>
        <v>162</v>
      </c>
      <c r="I12" s="18">
        <f t="shared" si="0"/>
        <v>61.832061068702295</v>
      </c>
      <c r="J12" s="29">
        <f>SUM(J6:J11)</f>
        <v>22587</v>
      </c>
      <c r="K12" s="18">
        <f t="shared" si="1"/>
        <v>34.5361691717252</v>
      </c>
      <c r="L12" s="5"/>
      <c r="M12" s="29">
        <f>SUM(M6:M11)</f>
        <v>262</v>
      </c>
      <c r="N12" s="29">
        <f>SUM(N6:N11)</f>
        <v>65401</v>
      </c>
      <c r="P12" s="46"/>
      <c r="Q12" s="46"/>
    </row>
    <row r="13" spans="4:14" ht="9.75">
      <c r="D13" s="1"/>
      <c r="E13" s="1"/>
      <c r="F13" s="1"/>
      <c r="G13" s="1"/>
      <c r="H13" s="1"/>
      <c r="I13" s="1"/>
      <c r="J13" s="1"/>
      <c r="K13" s="1"/>
      <c r="L13" s="1"/>
      <c r="M13" s="1"/>
      <c r="N13" s="57"/>
    </row>
  </sheetData>
  <sheetProtection/>
  <mergeCells count="4">
    <mergeCell ref="A1:N1"/>
    <mergeCell ref="A3:A4"/>
    <mergeCell ref="C3:F3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showGridLines="0" zoomScale="145" zoomScaleNormal="145" zoomScalePageLayoutView="0" workbookViewId="0" topLeftCell="A4">
      <selection activeCell="A17" sqref="A17:IV17"/>
    </sheetView>
  </sheetViews>
  <sheetFormatPr defaultColWidth="9.33203125" defaultRowHeight="11.25"/>
  <cols>
    <col min="1" max="1" width="23.33203125" style="0" customWidth="1"/>
    <col min="2" max="2" width="2.66015625" style="0" customWidth="1"/>
    <col min="3" max="3" width="4.83203125" style="0" customWidth="1"/>
    <col min="4" max="4" width="5.5" style="0" customWidth="1"/>
    <col min="5" max="5" width="1.3359375" style="0" customWidth="1"/>
    <col min="6" max="6" width="4.83203125" style="0" customWidth="1"/>
    <col min="7" max="7" width="6" style="0" customWidth="1"/>
    <col min="8" max="8" width="1.5" style="0" customWidth="1"/>
    <col min="9" max="9" width="4.83203125" style="0" customWidth="1"/>
    <col min="10" max="10" width="4.66015625" style="0" customWidth="1"/>
    <col min="11" max="11" width="2.83203125" style="0" customWidth="1"/>
    <col min="12" max="13" width="4.83203125" style="0" customWidth="1"/>
    <col min="14" max="14" width="2.83203125" style="0" customWidth="1"/>
    <col min="15" max="15" width="4.83203125" style="0" customWidth="1"/>
    <col min="16" max="16" width="5.16015625" style="0" customWidth="1"/>
    <col min="17" max="17" width="2.83203125" style="0" customWidth="1"/>
    <col min="18" max="18" width="5.5" style="0" customWidth="1"/>
    <col min="19" max="19" width="4.33203125" style="0" customWidth="1"/>
    <col min="20" max="20" width="2.83203125" style="0" customWidth="1"/>
    <col min="21" max="21" width="5" style="0" bestFit="1" customWidth="1"/>
    <col min="22" max="22" width="9.16015625" style="0" customWidth="1"/>
  </cols>
  <sheetData>
    <row r="1" spans="1:22" s="19" customFormat="1" ht="18.75" customHeight="1">
      <c r="A1" s="64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s="42" customFormat="1" ht="9" customHeight="1">
      <c r="A2" s="43"/>
      <c r="B2" s="39"/>
      <c r="C2" s="40"/>
      <c r="D2" s="41"/>
      <c r="E2" s="40"/>
      <c r="F2" s="40"/>
      <c r="G2" s="41"/>
      <c r="H2" s="40"/>
      <c r="I2" s="40"/>
      <c r="J2" s="41"/>
      <c r="K2" s="40"/>
      <c r="L2" s="40"/>
      <c r="M2" s="41"/>
      <c r="N2" s="40"/>
      <c r="O2" s="40"/>
      <c r="P2" s="41"/>
      <c r="Q2" s="40"/>
      <c r="R2" s="40"/>
      <c r="S2" s="41"/>
      <c r="T2" s="40"/>
      <c r="U2" s="40"/>
      <c r="V2" s="41"/>
    </row>
    <row r="3" spans="1:22" s="42" customFormat="1" ht="9" customHeight="1">
      <c r="A3" s="43"/>
      <c r="B3" s="39"/>
      <c r="C3" s="40"/>
      <c r="D3" s="41"/>
      <c r="E3" s="40"/>
      <c r="F3" s="40"/>
      <c r="G3" s="41"/>
      <c r="H3" s="40"/>
      <c r="I3" s="40"/>
      <c r="J3" s="41"/>
      <c r="K3" s="40"/>
      <c r="L3" s="40"/>
      <c r="M3" s="41"/>
      <c r="N3" s="40"/>
      <c r="O3" s="40"/>
      <c r="P3" s="41"/>
      <c r="Q3" s="40"/>
      <c r="R3" s="40"/>
      <c r="S3" s="41"/>
      <c r="T3" s="40"/>
      <c r="U3" s="40"/>
      <c r="V3" s="41"/>
    </row>
    <row r="4" spans="1:22" s="3" customFormat="1" ht="12.75" customHeight="1">
      <c r="A4" s="11"/>
      <c r="B4" s="11"/>
      <c r="C4" s="62" t="s">
        <v>10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2"/>
      <c r="U4" s="12"/>
      <c r="V4" s="12"/>
    </row>
    <row r="5" spans="1:22" s="4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" t="s">
        <v>25</v>
      </c>
    </row>
    <row r="6" spans="1:22" s="4" customFormat="1" ht="9.75">
      <c r="A6" s="63" t="s">
        <v>32</v>
      </c>
      <c r="B6" s="34"/>
      <c r="C6" s="66" t="s">
        <v>11</v>
      </c>
      <c r="D6" s="66"/>
      <c r="E6" s="13"/>
      <c r="F6" s="66" t="s">
        <v>12</v>
      </c>
      <c r="G6" s="66"/>
      <c r="H6" s="13"/>
      <c r="I6" s="66" t="s">
        <v>13</v>
      </c>
      <c r="J6" s="66"/>
      <c r="K6" s="13"/>
      <c r="L6" s="66" t="s">
        <v>14</v>
      </c>
      <c r="M6" s="66"/>
      <c r="N6" s="13"/>
      <c r="O6" s="66" t="s">
        <v>15</v>
      </c>
      <c r="P6" s="66"/>
      <c r="Q6" s="13"/>
      <c r="R6" s="66" t="s">
        <v>16</v>
      </c>
      <c r="S6" s="66"/>
      <c r="T6" s="13"/>
      <c r="U6" s="13" t="s">
        <v>0</v>
      </c>
      <c r="V6" s="8" t="s">
        <v>24</v>
      </c>
    </row>
    <row r="7" spans="1:22" s="7" customFormat="1" ht="15.75" customHeight="1">
      <c r="A7" s="61"/>
      <c r="B7" s="14"/>
      <c r="C7" s="16" t="s">
        <v>17</v>
      </c>
      <c r="D7" s="16" t="s">
        <v>18</v>
      </c>
      <c r="E7" s="16"/>
      <c r="F7" s="16" t="s">
        <v>17</v>
      </c>
      <c r="G7" s="16" t="s">
        <v>18</v>
      </c>
      <c r="H7" s="16"/>
      <c r="I7" s="16" t="s">
        <v>17</v>
      </c>
      <c r="J7" s="16" t="s">
        <v>18</v>
      </c>
      <c r="K7" s="16"/>
      <c r="L7" s="16" t="s">
        <v>17</v>
      </c>
      <c r="M7" s="16" t="s">
        <v>18</v>
      </c>
      <c r="N7" s="16"/>
      <c r="O7" s="16" t="s">
        <v>17</v>
      </c>
      <c r="P7" s="16" t="s">
        <v>18</v>
      </c>
      <c r="Q7" s="16"/>
      <c r="R7" s="16" t="s">
        <v>17</v>
      </c>
      <c r="S7" s="16" t="s">
        <v>18</v>
      </c>
      <c r="T7" s="16"/>
      <c r="U7" s="15"/>
      <c r="V7" s="14" t="s">
        <v>19</v>
      </c>
    </row>
    <row r="8" spans="1:22" s="4" customFormat="1" ht="9.75">
      <c r="A8" s="21"/>
      <c r="B8" s="21"/>
      <c r="P8" s="17"/>
      <c r="V8" s="10"/>
    </row>
    <row r="9" spans="1:22" s="7" customFormat="1" ht="15" customHeight="1">
      <c r="A9" s="7" t="s">
        <v>29</v>
      </c>
      <c r="C9" s="33">
        <v>8</v>
      </c>
      <c r="D9" s="30">
        <f aca="true" t="shared" si="0" ref="D9:D14">C9/U9*100</f>
        <v>36.36363636363637</v>
      </c>
      <c r="E9" s="33">
        <v>5</v>
      </c>
      <c r="F9" s="33">
        <v>4</v>
      </c>
      <c r="G9" s="30">
        <f aca="true" t="shared" si="1" ref="G9:G14">F9/U9*100</f>
        <v>18.181818181818183</v>
      </c>
      <c r="H9" s="33">
        <v>9.090909090909092</v>
      </c>
      <c r="I9" s="33">
        <v>3</v>
      </c>
      <c r="J9" s="30">
        <f aca="true" t="shared" si="2" ref="J9:J14">I9/U9*100</f>
        <v>13.636363636363635</v>
      </c>
      <c r="K9" s="33"/>
      <c r="L9" s="33">
        <v>1</v>
      </c>
      <c r="M9" s="30">
        <f aca="true" t="shared" si="3" ref="M9:M14">L9/U9*100</f>
        <v>4.545454545454546</v>
      </c>
      <c r="N9" s="33"/>
      <c r="O9" s="33">
        <v>2</v>
      </c>
      <c r="P9" s="30">
        <f aca="true" t="shared" si="4" ref="P9:P14">O9/U9*100</f>
        <v>9.090909090909092</v>
      </c>
      <c r="Q9" s="33"/>
      <c r="R9" s="33">
        <v>4</v>
      </c>
      <c r="S9" s="30">
        <f aca="true" t="shared" si="5" ref="S9:S14">R9/U9*100</f>
        <v>18.181818181818183</v>
      </c>
      <c r="T9" s="33"/>
      <c r="U9" s="33">
        <f>C9+F9+L9+O9+R9+I9</f>
        <v>22</v>
      </c>
      <c r="V9" s="44">
        <v>74</v>
      </c>
    </row>
    <row r="10" spans="1:22" s="7" customFormat="1" ht="15" customHeight="1">
      <c r="A10" s="7" t="s">
        <v>30</v>
      </c>
      <c r="C10" s="33">
        <v>14</v>
      </c>
      <c r="D10" s="30">
        <f t="shared" si="0"/>
        <v>21.875</v>
      </c>
      <c r="E10" s="33">
        <v>10</v>
      </c>
      <c r="F10" s="33">
        <v>10</v>
      </c>
      <c r="G10" s="30">
        <f t="shared" si="1"/>
        <v>15.625</v>
      </c>
      <c r="H10" s="33">
        <v>30.303030303030305</v>
      </c>
      <c r="I10" s="33">
        <v>18</v>
      </c>
      <c r="J10" s="30">
        <f t="shared" si="2"/>
        <v>28.125</v>
      </c>
      <c r="K10" s="33"/>
      <c r="L10" s="33">
        <v>11</v>
      </c>
      <c r="M10" s="30">
        <f t="shared" si="3"/>
        <v>17.1875</v>
      </c>
      <c r="N10" s="33"/>
      <c r="O10" s="33">
        <v>5</v>
      </c>
      <c r="P10" s="30">
        <f t="shared" si="4"/>
        <v>7.8125</v>
      </c>
      <c r="Q10" s="33"/>
      <c r="R10" s="33">
        <v>6</v>
      </c>
      <c r="S10" s="30">
        <f t="shared" si="5"/>
        <v>9.375</v>
      </c>
      <c r="T10" s="33"/>
      <c r="U10" s="33">
        <f>C10+F10+L10+O10+R10+I10</f>
        <v>64</v>
      </c>
      <c r="V10" s="44">
        <v>139</v>
      </c>
    </row>
    <row r="11" spans="1:22" s="7" customFormat="1" ht="15" customHeight="1">
      <c r="A11" s="7" t="s">
        <v>33</v>
      </c>
      <c r="C11" s="53">
        <v>13</v>
      </c>
      <c r="D11" s="30">
        <f t="shared" si="0"/>
        <v>16.25</v>
      </c>
      <c r="E11" s="33">
        <v>13</v>
      </c>
      <c r="F11" s="33">
        <v>15</v>
      </c>
      <c r="G11" s="30">
        <f t="shared" si="1"/>
        <v>18.75</v>
      </c>
      <c r="H11" s="33">
        <v>24.675324675324674</v>
      </c>
      <c r="I11" s="33">
        <v>19</v>
      </c>
      <c r="J11" s="30">
        <f t="shared" si="2"/>
        <v>23.75</v>
      </c>
      <c r="K11" s="33"/>
      <c r="L11" s="53">
        <v>18</v>
      </c>
      <c r="M11" s="30">
        <f t="shared" si="3"/>
        <v>22.5</v>
      </c>
      <c r="N11" s="33"/>
      <c r="O11" s="53">
        <v>6</v>
      </c>
      <c r="P11" s="30">
        <f t="shared" si="4"/>
        <v>7.5</v>
      </c>
      <c r="Q11" s="33"/>
      <c r="R11" s="53">
        <v>9</v>
      </c>
      <c r="S11" s="30">
        <f t="shared" si="5"/>
        <v>11.25</v>
      </c>
      <c r="T11" s="33"/>
      <c r="U11" s="33">
        <f>C11+F11+L11+O11+R11+I11</f>
        <v>80</v>
      </c>
      <c r="V11" s="44">
        <v>165</v>
      </c>
    </row>
    <row r="12" spans="1:22" s="7" customFormat="1" ht="15" customHeight="1">
      <c r="A12" s="7" t="s">
        <v>31</v>
      </c>
      <c r="C12" s="33">
        <v>2</v>
      </c>
      <c r="D12" s="30">
        <f t="shared" si="0"/>
        <v>2.2222222222222223</v>
      </c>
      <c r="E12" s="33">
        <v>6</v>
      </c>
      <c r="F12" s="33">
        <v>6</v>
      </c>
      <c r="G12" s="30">
        <f t="shared" si="1"/>
        <v>6.666666666666667</v>
      </c>
      <c r="H12" s="33">
        <v>12.5</v>
      </c>
      <c r="I12" s="33">
        <v>10</v>
      </c>
      <c r="J12" s="30">
        <f t="shared" si="2"/>
        <v>11.11111111111111</v>
      </c>
      <c r="K12" s="33"/>
      <c r="L12" s="53">
        <v>20</v>
      </c>
      <c r="M12" s="30">
        <f t="shared" si="3"/>
        <v>22.22222222222222</v>
      </c>
      <c r="N12" s="33"/>
      <c r="O12" s="53">
        <v>11</v>
      </c>
      <c r="P12" s="30">
        <f t="shared" si="4"/>
        <v>12.222222222222221</v>
      </c>
      <c r="Q12" s="33"/>
      <c r="R12" s="33">
        <v>41</v>
      </c>
      <c r="S12" s="30">
        <f t="shared" si="5"/>
        <v>45.55555555555556</v>
      </c>
      <c r="T12" s="33"/>
      <c r="U12" s="33">
        <f>C12+F12+L12+O12+R12+I12</f>
        <v>90</v>
      </c>
      <c r="V12" s="44">
        <v>365</v>
      </c>
    </row>
    <row r="13" spans="1:22" s="7" customFormat="1" ht="15" customHeight="1">
      <c r="A13" s="7" t="s">
        <v>27</v>
      </c>
      <c r="C13" s="33">
        <v>4</v>
      </c>
      <c r="D13" s="30">
        <f t="shared" si="0"/>
        <v>66.66666666666666</v>
      </c>
      <c r="E13" s="33">
        <v>1</v>
      </c>
      <c r="F13" s="33">
        <v>1</v>
      </c>
      <c r="G13" s="30">
        <f t="shared" si="1"/>
        <v>16.666666666666664</v>
      </c>
      <c r="H13" s="33">
        <v>20</v>
      </c>
      <c r="I13" s="33">
        <v>1</v>
      </c>
      <c r="J13" s="30">
        <f t="shared" si="2"/>
        <v>16.666666666666664</v>
      </c>
      <c r="K13" s="33"/>
      <c r="L13" s="33">
        <v>0</v>
      </c>
      <c r="M13" s="30">
        <f t="shared" si="3"/>
        <v>0</v>
      </c>
      <c r="N13" s="33"/>
      <c r="O13" s="33">
        <v>0</v>
      </c>
      <c r="P13" s="30">
        <f t="shared" si="4"/>
        <v>0</v>
      </c>
      <c r="Q13" s="33"/>
      <c r="R13" s="33">
        <v>0</v>
      </c>
      <c r="S13" s="30">
        <f t="shared" si="5"/>
        <v>0</v>
      </c>
      <c r="T13" s="33"/>
      <c r="U13" s="33">
        <f>C13+F13+L13+O13+R13+I13</f>
        <v>6</v>
      </c>
      <c r="V13" s="44">
        <v>38</v>
      </c>
    </row>
    <row r="14" spans="1:22" s="7" customFormat="1" ht="15" customHeight="1">
      <c r="A14" s="9" t="s">
        <v>0</v>
      </c>
      <c r="B14" s="9"/>
      <c r="C14" s="32">
        <f>SUM(C9:C13)</f>
        <v>41</v>
      </c>
      <c r="D14" s="18">
        <f t="shared" si="0"/>
        <v>15.648854961832063</v>
      </c>
      <c r="E14" s="32"/>
      <c r="F14" s="32">
        <f>SUM(F9:F13)</f>
        <v>36</v>
      </c>
      <c r="G14" s="18">
        <f t="shared" si="1"/>
        <v>13.740458015267176</v>
      </c>
      <c r="H14" s="32"/>
      <c r="I14" s="32">
        <f>SUM(I9:I13)</f>
        <v>51</v>
      </c>
      <c r="J14" s="18">
        <f t="shared" si="2"/>
        <v>19.46564885496183</v>
      </c>
      <c r="K14" s="32"/>
      <c r="L14" s="32">
        <f>SUM(L9:L13)</f>
        <v>50</v>
      </c>
      <c r="M14" s="9">
        <f t="shared" si="3"/>
        <v>19.083969465648856</v>
      </c>
      <c r="N14" s="32"/>
      <c r="O14" s="32">
        <f>SUM(O9:O13)</f>
        <v>24</v>
      </c>
      <c r="P14" s="18">
        <f t="shared" si="4"/>
        <v>9.16030534351145</v>
      </c>
      <c r="Q14" s="32"/>
      <c r="R14" s="32">
        <f>SUM(R9:R13)</f>
        <v>60</v>
      </c>
      <c r="S14" s="18">
        <f t="shared" si="5"/>
        <v>22.900763358778626</v>
      </c>
      <c r="T14" s="32"/>
      <c r="U14" s="32">
        <f>SUM(U9:U13)</f>
        <v>262</v>
      </c>
      <c r="V14" s="45">
        <v>206</v>
      </c>
    </row>
  </sheetData>
  <sheetProtection/>
  <mergeCells count="9">
    <mergeCell ref="A6:A7"/>
    <mergeCell ref="A1:V1"/>
    <mergeCell ref="F6:G6"/>
    <mergeCell ref="C4:S4"/>
    <mergeCell ref="C6:D6"/>
    <mergeCell ref="R6:S6"/>
    <mergeCell ref="O6:P6"/>
    <mergeCell ref="L6:M6"/>
    <mergeCell ref="I6:J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="130" zoomScaleNormal="130" zoomScalePageLayoutView="0" workbookViewId="0" topLeftCell="A5">
      <selection activeCell="I6" sqref="I6"/>
    </sheetView>
  </sheetViews>
  <sheetFormatPr defaultColWidth="9.33203125" defaultRowHeight="11.25"/>
  <cols>
    <col min="1" max="1" width="30.83203125" style="0" customWidth="1"/>
    <col min="2" max="2" width="6.5" style="0" customWidth="1"/>
    <col min="3" max="3" width="17" style="0" customWidth="1"/>
    <col min="4" max="4" width="14" style="0" customWidth="1"/>
    <col min="5" max="5" width="14.16015625" style="0" customWidth="1"/>
    <col min="6" max="6" width="19.5" style="0" customWidth="1"/>
  </cols>
  <sheetData>
    <row r="1" spans="1:6" s="2" customFormat="1" ht="21.75" customHeight="1">
      <c r="A1" s="36" t="s">
        <v>43</v>
      </c>
      <c r="B1" s="37"/>
      <c r="C1" s="37"/>
      <c r="D1" s="37"/>
      <c r="E1" s="37"/>
      <c r="F1" s="35"/>
    </row>
    <row r="2" spans="2:6" ht="9.75">
      <c r="B2" s="4"/>
      <c r="C2" s="10"/>
      <c r="D2" s="10"/>
      <c r="E2" s="10"/>
      <c r="F2" s="10"/>
    </row>
    <row r="3" spans="1:6" s="2" customFormat="1" ht="25.5" customHeight="1">
      <c r="A3" s="9" t="s">
        <v>32</v>
      </c>
      <c r="B3" s="9"/>
      <c r="C3" s="5" t="s">
        <v>20</v>
      </c>
      <c r="D3" s="5" t="s">
        <v>22</v>
      </c>
      <c r="E3" s="5" t="s">
        <v>23</v>
      </c>
      <c r="F3" s="5" t="s">
        <v>21</v>
      </c>
    </row>
    <row r="4" spans="1:6" s="2" customFormat="1" ht="7.5" customHeight="1">
      <c r="A4" s="4"/>
      <c r="B4" s="4"/>
      <c r="C4" s="30"/>
      <c r="D4" s="30"/>
      <c r="E4" s="30"/>
      <c r="F4" s="30"/>
    </row>
    <row r="5" spans="1:6" s="2" customFormat="1" ht="15" customHeight="1">
      <c r="A5" s="7" t="s">
        <v>29</v>
      </c>
      <c r="B5" s="7"/>
      <c r="C5" s="30">
        <v>15.8</v>
      </c>
      <c r="D5" s="30">
        <v>16.2</v>
      </c>
      <c r="E5" s="30">
        <v>16.6</v>
      </c>
      <c r="F5" s="30">
        <v>16.8</v>
      </c>
    </row>
    <row r="6" spans="1:6" s="2" customFormat="1" ht="15" customHeight="1">
      <c r="A6" s="7" t="s">
        <v>30</v>
      </c>
      <c r="B6" s="7"/>
      <c r="C6" s="30">
        <v>15</v>
      </c>
      <c r="D6" s="30">
        <v>17.4</v>
      </c>
      <c r="E6" s="30">
        <v>18.4</v>
      </c>
      <c r="F6" s="30">
        <v>17.1</v>
      </c>
    </row>
    <row r="7" spans="1:6" s="2" customFormat="1" ht="15" customHeight="1">
      <c r="A7" s="7" t="s">
        <v>33</v>
      </c>
      <c r="B7" s="7"/>
      <c r="C7" s="30">
        <v>17.2</v>
      </c>
      <c r="D7" s="30">
        <v>19.7</v>
      </c>
      <c r="E7" s="30">
        <v>19.4</v>
      </c>
      <c r="F7" s="30">
        <v>18.9</v>
      </c>
    </row>
    <row r="8" spans="1:6" s="2" customFormat="1" ht="15" customHeight="1">
      <c r="A8" s="7" t="s">
        <v>31</v>
      </c>
      <c r="B8" s="7"/>
      <c r="C8" s="30">
        <v>19.4</v>
      </c>
      <c r="D8" s="30">
        <v>22.1</v>
      </c>
      <c r="E8" s="30">
        <v>24.1</v>
      </c>
      <c r="F8" s="30">
        <v>21.6</v>
      </c>
    </row>
    <row r="9" spans="1:6" s="2" customFormat="1" ht="15" customHeight="1">
      <c r="A9" s="7" t="s">
        <v>27</v>
      </c>
      <c r="B9" s="7"/>
      <c r="C9" s="30">
        <v>12</v>
      </c>
      <c r="D9" s="30">
        <v>10.4</v>
      </c>
      <c r="E9" s="30">
        <v>8.6</v>
      </c>
      <c r="F9" s="30">
        <v>10.9</v>
      </c>
    </row>
    <row r="10" spans="2:6" s="2" customFormat="1" ht="5.25" customHeight="1">
      <c r="B10" s="7"/>
      <c r="C10" s="30"/>
      <c r="E10" s="30"/>
      <c r="F10" s="30"/>
    </row>
    <row r="11" spans="1:6" s="2" customFormat="1" ht="15" customHeight="1">
      <c r="A11" s="9" t="s">
        <v>0</v>
      </c>
      <c r="B11" s="9"/>
      <c r="C11" s="31">
        <v>17.7</v>
      </c>
      <c r="D11" s="31">
        <v>19.9</v>
      </c>
      <c r="E11" s="31">
        <v>21.1</v>
      </c>
      <c r="F11" s="31">
        <v>19.6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2">
      <selection activeCell="I19" sqref="I19"/>
    </sheetView>
  </sheetViews>
  <sheetFormatPr defaultColWidth="9.33203125" defaultRowHeight="11.25"/>
  <cols>
    <col min="1" max="1" width="2.16015625" style="0" customWidth="1"/>
  </cols>
  <sheetData>
    <row r="5" spans="1:14" ht="11.25">
      <c r="A5" s="67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1.25">
      <c r="A6" s="67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2" ht="11.25">
      <c r="A7" s="54">
        <v>3</v>
      </c>
      <c r="B7" t="s">
        <v>37</v>
      </c>
    </row>
    <row r="8" ht="9.75">
      <c r="B8" t="s">
        <v>39</v>
      </c>
    </row>
    <row r="9" ht="9.75">
      <c r="B9" t="s">
        <v>38</v>
      </c>
    </row>
    <row r="13" ht="9.75">
      <c r="D13" s="55"/>
    </row>
    <row r="14" ht="9.75">
      <c r="D14" s="55"/>
    </row>
    <row r="15" ht="9.75">
      <c r="D15" s="55"/>
    </row>
    <row r="16" ht="9.75">
      <c r="D16" s="55"/>
    </row>
    <row r="17" ht="9.75">
      <c r="D17" s="55"/>
    </row>
  </sheetData>
  <sheetProtection/>
  <mergeCells count="2"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Converse, Cecilia</cp:lastModifiedBy>
  <cp:lastPrinted>2009-05-13T15:11:21Z</cp:lastPrinted>
  <dcterms:created xsi:type="dcterms:W3CDTF">2006-01-27T13:34:30Z</dcterms:created>
  <dcterms:modified xsi:type="dcterms:W3CDTF">2018-08-15T11:07:06Z</dcterms:modified>
  <cp:category/>
  <cp:version/>
  <cp:contentType/>
  <cp:contentStatus/>
</cp:coreProperties>
</file>