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snl.ca\mae\STJH\Shared\Env\WRMD\Agreements_Section\Climate\Website\Discontinued climate station data\"/>
    </mc:Choice>
  </mc:AlternateContent>
  <bookViews>
    <workbookView xWindow="0" yWindow="0" windowWidth="21600" windowHeight="9600" firstSheet="6" activeTab="7"/>
  </bookViews>
  <sheets>
    <sheet name="Bunyan's Cove Brook" sheetId="1" r:id="rId1"/>
    <sheet name="Cape St. Mary's Brook" sheetId="2" r:id="rId2"/>
    <sheet name="Carters Pond Brook" sheetId="3" r:id="rId3"/>
    <sheet name="Glendon Brook" sheetId="4" r:id="rId4"/>
    <sheet name="Gully Brook" sheetId="5" r:id="rId5"/>
    <sheet name="Newmans Cove Brook" sheetId="6" r:id="rId6"/>
    <sheet name="Quarry River-Merrymeeting Pond" sheetId="8" r:id="rId7"/>
    <sheet name="Riverhead River" sheetId="9" r:id="rId8"/>
    <sheet name="Second Rattle Brook" sheetId="10" r:id="rId9"/>
    <sheet name="Square Pond Brook" sheetId="11" r:id="rId10"/>
    <sheet name="Steering Pond Brook" sheetId="12" r:id="rId11"/>
    <sheet name="Terrence Pond Brook" sheetId="13" r:id="rId12"/>
    <sheet name="Trussel Brook" sheetId="14" r:id="rId13"/>
    <sheet name="White Lake Pond Brook" sheetId="15" r:id="rId14"/>
    <sheet name="Winterland Brook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3" i="1"/>
  <c r="Q4" i="16" l="1"/>
  <c r="Q5" i="16"/>
  <c r="Q6" i="16"/>
  <c r="Q7" i="16"/>
  <c r="Q3" i="16"/>
  <c r="P4" i="16"/>
  <c r="P5" i="16"/>
  <c r="P6" i="16"/>
  <c r="P7" i="16"/>
  <c r="P3" i="16"/>
  <c r="O4" i="16"/>
  <c r="O5" i="16"/>
  <c r="O6" i="16"/>
  <c r="O7" i="16"/>
  <c r="O3" i="16"/>
  <c r="N4" i="16"/>
  <c r="N5" i="16"/>
  <c r="N6" i="16"/>
  <c r="N7" i="16"/>
  <c r="N3" i="16"/>
  <c r="C8" i="16"/>
  <c r="D8" i="16"/>
  <c r="E8" i="16"/>
  <c r="F8" i="16"/>
  <c r="G8" i="16"/>
  <c r="H8" i="16"/>
  <c r="I8" i="16"/>
  <c r="J8" i="16"/>
  <c r="K8" i="16"/>
  <c r="L8" i="16"/>
  <c r="M8" i="16"/>
  <c r="B8" i="16"/>
  <c r="N5" i="15"/>
  <c r="M6" i="15"/>
  <c r="L6" i="15"/>
  <c r="K6" i="15"/>
  <c r="J6" i="15"/>
  <c r="I6" i="15"/>
  <c r="H6" i="15"/>
  <c r="G6" i="15"/>
  <c r="F6" i="15"/>
  <c r="E6" i="15"/>
  <c r="D6" i="15"/>
  <c r="C6" i="15"/>
  <c r="B6" i="15"/>
  <c r="Q5" i="15"/>
  <c r="P5" i="15"/>
  <c r="O5" i="15"/>
  <c r="Q4" i="15"/>
  <c r="P4" i="15"/>
  <c r="O4" i="15"/>
  <c r="N4" i="15"/>
  <c r="Q3" i="15"/>
  <c r="P3" i="15"/>
  <c r="O3" i="15"/>
  <c r="N3" i="15"/>
  <c r="N6" i="15" s="1"/>
  <c r="C10" i="14"/>
  <c r="D10" i="14"/>
  <c r="E10" i="14"/>
  <c r="F10" i="14"/>
  <c r="G10" i="14"/>
  <c r="H10" i="14"/>
  <c r="I10" i="14"/>
  <c r="J10" i="14"/>
  <c r="K10" i="14"/>
  <c r="L10" i="14"/>
  <c r="M10" i="14"/>
  <c r="N10" i="14"/>
  <c r="Q10" i="14"/>
  <c r="Q4" i="14"/>
  <c r="Q5" i="14"/>
  <c r="Q6" i="14"/>
  <c r="Q7" i="14"/>
  <c r="Q8" i="14"/>
  <c r="Q9" i="14"/>
  <c r="P4" i="14"/>
  <c r="P5" i="14"/>
  <c r="P6" i="14"/>
  <c r="P7" i="14"/>
  <c r="P8" i="14"/>
  <c r="P9" i="14"/>
  <c r="O4" i="14"/>
  <c r="O5" i="14"/>
  <c r="O6" i="14"/>
  <c r="O7" i="14"/>
  <c r="O8" i="14"/>
  <c r="O9" i="14"/>
  <c r="Q3" i="14"/>
  <c r="P3" i="14"/>
  <c r="O3" i="14"/>
  <c r="N4" i="14"/>
  <c r="N5" i="14"/>
  <c r="N6" i="14"/>
  <c r="N7" i="14"/>
  <c r="N8" i="14"/>
  <c r="N9" i="14"/>
  <c r="N3" i="14"/>
  <c r="B10" i="14"/>
  <c r="Q6" i="15" l="1"/>
  <c r="Q8" i="16"/>
  <c r="N8" i="16"/>
  <c r="M11" i="13" l="1"/>
  <c r="L11" i="13"/>
  <c r="K11" i="13"/>
  <c r="J11" i="13"/>
  <c r="I11" i="13"/>
  <c r="H11" i="13"/>
  <c r="G11" i="13"/>
  <c r="F11" i="13"/>
  <c r="E11" i="13"/>
  <c r="D11" i="13"/>
  <c r="C11" i="13"/>
  <c r="B11" i="13"/>
  <c r="Q10" i="13"/>
  <c r="P10" i="13"/>
  <c r="O10" i="13"/>
  <c r="N10" i="13"/>
  <c r="Q9" i="13"/>
  <c r="P9" i="13"/>
  <c r="O9" i="13"/>
  <c r="N9" i="13"/>
  <c r="Q8" i="13"/>
  <c r="P8" i="13"/>
  <c r="O8" i="13"/>
  <c r="N8" i="13"/>
  <c r="Q7" i="13"/>
  <c r="P7" i="13"/>
  <c r="O7" i="13"/>
  <c r="N7" i="13"/>
  <c r="Q6" i="13"/>
  <c r="P6" i="13"/>
  <c r="O6" i="13"/>
  <c r="N6" i="13"/>
  <c r="Q5" i="13"/>
  <c r="P5" i="13"/>
  <c r="O5" i="13"/>
  <c r="N5" i="13"/>
  <c r="Q4" i="13"/>
  <c r="P4" i="13"/>
  <c r="O4" i="13"/>
  <c r="N4" i="13"/>
  <c r="Q3" i="13"/>
  <c r="P3" i="13"/>
  <c r="O3" i="13"/>
  <c r="N3" i="13"/>
  <c r="Q6" i="9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3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3" i="12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3" i="12"/>
  <c r="C19" i="12"/>
  <c r="D19" i="12"/>
  <c r="E19" i="12"/>
  <c r="F19" i="12"/>
  <c r="G19" i="12"/>
  <c r="H19" i="12"/>
  <c r="I19" i="12"/>
  <c r="J19" i="12"/>
  <c r="K19" i="12"/>
  <c r="L19" i="12"/>
  <c r="M19" i="12"/>
  <c r="B19" i="12"/>
  <c r="M9" i="11"/>
  <c r="L9" i="11"/>
  <c r="K9" i="11"/>
  <c r="J9" i="11"/>
  <c r="I9" i="11"/>
  <c r="H9" i="11"/>
  <c r="G9" i="11"/>
  <c r="F9" i="11"/>
  <c r="E9" i="11"/>
  <c r="D9" i="11"/>
  <c r="C9" i="11"/>
  <c r="B9" i="11"/>
  <c r="Q8" i="11"/>
  <c r="P8" i="11"/>
  <c r="O8" i="11"/>
  <c r="N8" i="11"/>
  <c r="Q7" i="11"/>
  <c r="P7" i="11"/>
  <c r="O7" i="11"/>
  <c r="N7" i="11"/>
  <c r="Q6" i="11"/>
  <c r="P6" i="11"/>
  <c r="O6" i="11"/>
  <c r="N6" i="11"/>
  <c r="Q5" i="11"/>
  <c r="P5" i="11"/>
  <c r="O5" i="11"/>
  <c r="N5" i="11"/>
  <c r="Q4" i="11"/>
  <c r="P4" i="11"/>
  <c r="O4" i="11"/>
  <c r="N4" i="11"/>
  <c r="Q3" i="11"/>
  <c r="P3" i="11"/>
  <c r="O3" i="11"/>
  <c r="N3" i="11"/>
  <c r="N7" i="10"/>
  <c r="Q4" i="10"/>
  <c r="Q5" i="10"/>
  <c r="Q6" i="10"/>
  <c r="P4" i="10"/>
  <c r="P5" i="10"/>
  <c r="P6" i="10"/>
  <c r="O4" i="10"/>
  <c r="O5" i="10"/>
  <c r="O6" i="10"/>
  <c r="Q7" i="10"/>
  <c r="M7" i="10"/>
  <c r="L7" i="10"/>
  <c r="K7" i="10"/>
  <c r="J7" i="10"/>
  <c r="I7" i="10"/>
  <c r="H7" i="10"/>
  <c r="G7" i="10"/>
  <c r="F7" i="10"/>
  <c r="E7" i="10"/>
  <c r="D7" i="10"/>
  <c r="C7" i="10"/>
  <c r="B7" i="10"/>
  <c r="Q3" i="10"/>
  <c r="P3" i="10"/>
  <c r="O3" i="10"/>
  <c r="N3" i="10"/>
  <c r="N4" i="9"/>
  <c r="N6" i="9" s="1"/>
  <c r="N5" i="9"/>
  <c r="M6" i="9"/>
  <c r="L6" i="9"/>
  <c r="K6" i="9"/>
  <c r="J6" i="9"/>
  <c r="I6" i="9"/>
  <c r="H6" i="9"/>
  <c r="G6" i="9"/>
  <c r="F6" i="9"/>
  <c r="E6" i="9"/>
  <c r="D6" i="9"/>
  <c r="C6" i="9"/>
  <c r="B6" i="9"/>
  <c r="Q5" i="9"/>
  <c r="P5" i="9"/>
  <c r="O5" i="9"/>
  <c r="Q4" i="9"/>
  <c r="P4" i="9"/>
  <c r="O4" i="9"/>
  <c r="Q3" i="9"/>
  <c r="P3" i="9"/>
  <c r="O3" i="9"/>
  <c r="N3" i="9"/>
  <c r="N7" i="8"/>
  <c r="Q4" i="8"/>
  <c r="Q5" i="8"/>
  <c r="Q6" i="8"/>
  <c r="P4" i="8"/>
  <c r="P5" i="8"/>
  <c r="P6" i="8"/>
  <c r="O4" i="8"/>
  <c r="O5" i="8"/>
  <c r="O6" i="8"/>
  <c r="Q3" i="8"/>
  <c r="P3" i="8"/>
  <c r="O3" i="8"/>
  <c r="N3" i="8"/>
  <c r="Q7" i="8"/>
  <c r="M7" i="8"/>
  <c r="L7" i="8"/>
  <c r="K7" i="8"/>
  <c r="J7" i="8"/>
  <c r="I7" i="8"/>
  <c r="H7" i="8"/>
  <c r="G7" i="8"/>
  <c r="F7" i="8"/>
  <c r="E7" i="8"/>
  <c r="D7" i="8"/>
  <c r="C7" i="8"/>
  <c r="B7" i="8"/>
  <c r="Q4" i="6"/>
  <c r="Q5" i="6"/>
  <c r="Q6" i="6"/>
  <c r="Q7" i="6"/>
  <c r="P4" i="6"/>
  <c r="P5" i="6"/>
  <c r="P6" i="6"/>
  <c r="P7" i="6"/>
  <c r="O4" i="6"/>
  <c r="O5" i="6"/>
  <c r="O6" i="6"/>
  <c r="O7" i="6"/>
  <c r="Q3" i="6"/>
  <c r="P3" i="6"/>
  <c r="O3" i="6"/>
  <c r="C8" i="6"/>
  <c r="D8" i="6"/>
  <c r="E8" i="6"/>
  <c r="F8" i="6"/>
  <c r="G8" i="6"/>
  <c r="H8" i="6"/>
  <c r="I8" i="6"/>
  <c r="J8" i="6"/>
  <c r="K8" i="6"/>
  <c r="L8" i="6"/>
  <c r="M8" i="6"/>
  <c r="B8" i="6"/>
  <c r="N7" i="6"/>
  <c r="N6" i="6"/>
  <c r="N4" i="6"/>
  <c r="N5" i="6"/>
  <c r="N8" i="6" s="1"/>
  <c r="N3" i="6"/>
  <c r="N8" i="1"/>
  <c r="Q4" i="5"/>
  <c r="Q5" i="5"/>
  <c r="Q6" i="5"/>
  <c r="Q7" i="5"/>
  <c r="Q8" i="5"/>
  <c r="Q3" i="5"/>
  <c r="P4" i="5"/>
  <c r="P5" i="5"/>
  <c r="P6" i="5"/>
  <c r="P7" i="5"/>
  <c r="P8" i="5"/>
  <c r="P3" i="5"/>
  <c r="O4" i="5"/>
  <c r="O5" i="5"/>
  <c r="O6" i="5"/>
  <c r="O7" i="5"/>
  <c r="O8" i="5"/>
  <c r="O3" i="5"/>
  <c r="C9" i="5"/>
  <c r="D9" i="5"/>
  <c r="E9" i="5"/>
  <c r="F9" i="5"/>
  <c r="G9" i="5"/>
  <c r="H9" i="5"/>
  <c r="I9" i="5"/>
  <c r="J9" i="5"/>
  <c r="K9" i="5"/>
  <c r="L9" i="5"/>
  <c r="M9" i="5"/>
  <c r="N9" i="5"/>
  <c r="B9" i="5"/>
  <c r="H4" i="2"/>
  <c r="I4" i="2"/>
  <c r="J4" i="2"/>
  <c r="K4" i="2"/>
  <c r="L4" i="2"/>
  <c r="M4" i="2"/>
  <c r="N4" i="2"/>
  <c r="Q4" i="2"/>
  <c r="D8" i="1"/>
  <c r="E8" i="1"/>
  <c r="F8" i="1"/>
  <c r="G8" i="1"/>
  <c r="H8" i="1"/>
  <c r="I8" i="1"/>
  <c r="J8" i="1"/>
  <c r="K8" i="1"/>
  <c r="L8" i="1"/>
  <c r="M8" i="1"/>
  <c r="Q8" i="1"/>
  <c r="C8" i="1"/>
  <c r="B8" i="1"/>
  <c r="C10" i="4"/>
  <c r="D10" i="4"/>
  <c r="E10" i="4"/>
  <c r="F10" i="4"/>
  <c r="G10" i="4"/>
  <c r="H10" i="4"/>
  <c r="I10" i="4"/>
  <c r="J10" i="4"/>
  <c r="K10" i="4"/>
  <c r="L10" i="4"/>
  <c r="M10" i="4"/>
  <c r="Q4" i="4"/>
  <c r="Q5" i="4"/>
  <c r="Q6" i="4"/>
  <c r="Q10" i="4" s="1"/>
  <c r="Q7" i="4"/>
  <c r="Q8" i="4"/>
  <c r="Q9" i="4"/>
  <c r="P4" i="4"/>
  <c r="P5" i="4"/>
  <c r="P6" i="4"/>
  <c r="P7" i="4"/>
  <c r="P8" i="4"/>
  <c r="P9" i="4"/>
  <c r="O4" i="4"/>
  <c r="O5" i="4"/>
  <c r="O6" i="4"/>
  <c r="O7" i="4"/>
  <c r="O8" i="4"/>
  <c r="O9" i="4"/>
  <c r="N4" i="4"/>
  <c r="N5" i="4"/>
  <c r="N6" i="4"/>
  <c r="N10" i="4" s="1"/>
  <c r="N7" i="4"/>
  <c r="N8" i="4"/>
  <c r="N9" i="4"/>
  <c r="N3" i="4"/>
  <c r="Q3" i="4"/>
  <c r="P3" i="4"/>
  <c r="O3" i="4"/>
  <c r="B10" i="4"/>
  <c r="C8" i="3"/>
  <c r="D8" i="3"/>
  <c r="E8" i="3"/>
  <c r="F8" i="3"/>
  <c r="G8" i="3"/>
  <c r="H8" i="3"/>
  <c r="I8" i="3"/>
  <c r="J8" i="3"/>
  <c r="K8" i="3"/>
  <c r="L8" i="3"/>
  <c r="M8" i="3"/>
  <c r="B8" i="3"/>
  <c r="N4" i="3"/>
  <c r="N5" i="3"/>
  <c r="N6" i="3"/>
  <c r="N7" i="3"/>
  <c r="N3" i="3"/>
  <c r="Q7" i="3"/>
  <c r="P7" i="3"/>
  <c r="O7" i="3"/>
  <c r="Q6" i="3"/>
  <c r="P6" i="3"/>
  <c r="O6" i="3"/>
  <c r="Q5" i="3"/>
  <c r="P5" i="3"/>
  <c r="O5" i="3"/>
  <c r="Q4" i="3"/>
  <c r="P4" i="3"/>
  <c r="O4" i="3"/>
  <c r="Q3" i="3"/>
  <c r="P3" i="3"/>
  <c r="O3" i="3"/>
  <c r="G4" i="2"/>
  <c r="N3" i="2"/>
  <c r="Q3" i="2"/>
  <c r="P3" i="2"/>
  <c r="O3" i="2"/>
  <c r="Q3" i="1"/>
  <c r="P3" i="1"/>
  <c r="O3" i="1"/>
  <c r="Q11" i="13" l="1"/>
  <c r="N11" i="13"/>
  <c r="N19" i="12"/>
  <c r="Q19" i="12"/>
  <c r="Q9" i="11"/>
  <c r="N9" i="11"/>
  <c r="Q8" i="6"/>
  <c r="Q9" i="5"/>
  <c r="Q8" i="3"/>
  <c r="N8" i="3"/>
  <c r="Q5" i="1"/>
  <c r="Q6" i="1"/>
  <c r="Q7" i="1"/>
  <c r="Q4" i="1"/>
  <c r="P5" i="1"/>
  <c r="P6" i="1"/>
  <c r="P7" i="1"/>
  <c r="P4" i="1"/>
  <c r="O5" i="1"/>
  <c r="O6" i="1"/>
  <c r="O7" i="1"/>
  <c r="O4" i="1"/>
</calcChain>
</file>

<file path=xl/sharedStrings.xml><?xml version="1.0" encoding="utf-8"?>
<sst xmlns="http://schemas.openxmlformats.org/spreadsheetml/2006/main" count="382" uniqueCount="32">
  <si>
    <t>PRECIPITATION DATA (mm) BUNYAN'S COVE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</si>
  <si>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</si>
  <si>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</si>
  <si>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</si>
  <si>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</si>
  <si>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</si>
  <si>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</si>
  <si>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</si>
  <si>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</si>
  <si>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</si>
  <si>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</si>
  <si>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</si>
  <si>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</si>
  <si>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</si>
  <si>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</si>
  <si>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Mean</t>
  </si>
  <si>
    <t>PRECIPITATION DATA (mm) CRESTON NORTH</t>
  </si>
  <si>
    <t>PRECIPITATION DATA (mm) NEW HARBOUR</t>
  </si>
  <si>
    <t>PRECIPITATION DATA (mm) NEWMANS COVE</t>
  </si>
  <si>
    <t>PRECIPITATION DATA (mm) FERRYLAND</t>
  </si>
  <si>
    <t>PRECIPITATION DATA (mm) GANDER BAY</t>
  </si>
  <si>
    <t>Min</t>
  </si>
  <si>
    <t>Max</t>
  </si>
  <si>
    <t>PRECIPITATION DATA (mm) GRAND BEACH</t>
  </si>
  <si>
    <t>PRECIPITATION DATA (mm) NORTH HARBOUR</t>
  </si>
  <si>
    <t>PRECIPITATION DATA (mm) CORNER BROOK</t>
  </si>
  <si>
    <t>PRECIPITATION DATA (mm) WINTERLAND</t>
  </si>
  <si>
    <t>-</t>
  </si>
  <si>
    <t>PRECIPITATION DATA (mm) ST. BRIDES</t>
  </si>
  <si>
    <t>PRECIPITATION DATA (mm) NEWTOWN</t>
  </si>
  <si>
    <t>PRECIPITATION DATA (mm) SQUARE POND, TNNP</t>
  </si>
  <si>
    <t>PRECIPITATION DATA (mm) HEART'S DESIRE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</si>
</sst>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Tahoma"/>
      <family val="2"/>
    </font>
    <font>
      <sz val="10"/>
      <color rgb="FF000000"/>
      <name val="Times New Roman"/>
      <family val="1"/>
    </font>
    <font>
      <b/>
      <sz val="9"/>
      <color rgb="FF000000"/>
      <name val="Arial"/>
      <family val="2"/>
    </font>
    <font>
      <sz val="11"/>
      <color rgb="FF1A1A1A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.5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1.5"/>
      <color rgb="FF000000"/>
      <name val="Tahoma"/>
      <family val="2"/>
    </font>
    <font>
      <b/>
      <sz val="10.5"/>
      <color rgb="FF00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center" wrapText="1" inden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right" vertical="center"/>
    </xf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K8" sqref="K8"/>
    </sheetView>
  </sheetViews>
  <sheetFormatPr defaultRowHeight="15" x14ac:dyDescent="0.25"/>
  <sheetData>
    <row r="1" spans="1:17" ht="34.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1" t="s">
        <v>21</v>
      </c>
      <c r="P2" s="11" t="s">
        <v>22</v>
      </c>
      <c r="Q2" s="11" t="s">
        <v>15</v>
      </c>
    </row>
    <row r="3" spans="1:17" x14ac:dyDescent="0.25">
      <c r="A3" s="10">
        <v>1990</v>
      </c>
      <c r="B3" s="13" t="s">
        <v>27</v>
      </c>
      <c r="C3" s="13" t="s">
        <v>27</v>
      </c>
      <c r="D3" s="13" t="s">
        <v>27</v>
      </c>
      <c r="E3" s="14" t="s">
        <v>27</v>
      </c>
      <c r="F3" s="14" t="s">
        <v>27</v>
      </c>
      <c r="G3" s="14" t="s">
        <v>27</v>
      </c>
      <c r="H3" s="14" t="s">
        <v>27</v>
      </c>
      <c r="I3" s="14">
        <v>33.6</v>
      </c>
      <c r="J3" s="14">
        <v>86.1</v>
      </c>
      <c r="K3" s="14">
        <v>116.3</v>
      </c>
      <c r="L3" s="14">
        <v>62.7</v>
      </c>
      <c r="M3" s="14">
        <v>59.6</v>
      </c>
      <c r="N3" s="14">
        <f>SUM(B3:M3)</f>
        <v>358.3</v>
      </c>
      <c r="O3" s="14">
        <f>SMALL(B3:M3, 1)</f>
        <v>33.6</v>
      </c>
      <c r="P3" s="14">
        <f>LARGE(B3:M3, 1)</f>
        <v>116.3</v>
      </c>
      <c r="Q3" s="14">
        <f>AVERAGE(B3:M3)</f>
        <v>71.66</v>
      </c>
    </row>
    <row r="4" spans="1:17" x14ac:dyDescent="0.25">
      <c r="A4" s="1">
        <v>1991</v>
      </c>
      <c r="B4" s="15">
        <v>78</v>
      </c>
      <c r="C4" s="17">
        <v>135.4</v>
      </c>
      <c r="D4" s="15">
        <v>62</v>
      </c>
      <c r="E4" s="15">
        <v>40.200000000000003</v>
      </c>
      <c r="F4" s="15">
        <v>69.3</v>
      </c>
      <c r="G4" s="15">
        <v>56.6</v>
      </c>
      <c r="H4" s="15">
        <v>61.2</v>
      </c>
      <c r="I4" s="15">
        <v>85.9</v>
      </c>
      <c r="J4" s="15">
        <v>119.7</v>
      </c>
      <c r="K4" s="15">
        <v>141.4</v>
      </c>
      <c r="L4" s="15">
        <v>109.1</v>
      </c>
      <c r="M4" s="15">
        <v>71.2</v>
      </c>
      <c r="N4" s="14">
        <f t="shared" ref="N4:N7" si="0">SUM(B4:M4)</f>
        <v>1030</v>
      </c>
      <c r="O4" s="14">
        <f>SMALL(B4:M4, 1)</f>
        <v>40.200000000000003</v>
      </c>
      <c r="P4" s="14">
        <f>LARGE(B4:M4, 1)</f>
        <v>141.4</v>
      </c>
      <c r="Q4" s="14">
        <f>AVERAGE(B4:M4)</f>
        <v>85.833333333333329</v>
      </c>
    </row>
    <row r="5" spans="1:17" x14ac:dyDescent="0.25">
      <c r="A5" s="1">
        <v>1992</v>
      </c>
      <c r="B5" s="17">
        <v>59.6</v>
      </c>
      <c r="C5" s="17">
        <v>80.900000000000006</v>
      </c>
      <c r="D5" s="17">
        <v>104.4</v>
      </c>
      <c r="E5" s="15">
        <v>40.1</v>
      </c>
      <c r="F5" s="15">
        <v>74</v>
      </c>
      <c r="G5" s="15">
        <v>74.3</v>
      </c>
      <c r="H5" s="15">
        <v>105.8</v>
      </c>
      <c r="I5" s="15">
        <v>82.8</v>
      </c>
      <c r="J5" s="15">
        <v>82.9</v>
      </c>
      <c r="K5" s="15">
        <v>144.4</v>
      </c>
      <c r="L5" s="15">
        <v>60.4</v>
      </c>
      <c r="M5" s="15">
        <v>95.5</v>
      </c>
      <c r="N5" s="14">
        <f t="shared" si="0"/>
        <v>1005.0999999999999</v>
      </c>
      <c r="O5" s="14">
        <f t="shared" ref="O5:O7" si="1">SMALL(B5:M5, 1)</f>
        <v>40.1</v>
      </c>
      <c r="P5" s="14">
        <f t="shared" ref="P5:P7" si="2">LARGE(B5:M5, 1)</f>
        <v>144.4</v>
      </c>
      <c r="Q5" s="14">
        <f t="shared" ref="Q5:Q7" si="3">AVERAGE(B5:M5)</f>
        <v>83.758333333333326</v>
      </c>
    </row>
    <row r="6" spans="1:17" x14ac:dyDescent="0.25">
      <c r="A6" s="1">
        <v>1993</v>
      </c>
      <c r="B6" s="15">
        <v>52</v>
      </c>
      <c r="C6" s="17">
        <v>108.1</v>
      </c>
      <c r="D6" s="17">
        <v>100.7</v>
      </c>
      <c r="E6" s="15">
        <v>100.3</v>
      </c>
      <c r="F6" s="15">
        <v>77.400000000000006</v>
      </c>
      <c r="G6" s="15">
        <v>112.7</v>
      </c>
      <c r="H6" s="15">
        <v>168.8</v>
      </c>
      <c r="I6" s="15">
        <v>106.2</v>
      </c>
      <c r="J6" s="15">
        <v>82.5</v>
      </c>
      <c r="K6" s="15">
        <v>180.9</v>
      </c>
      <c r="L6" s="15">
        <v>74.3</v>
      </c>
      <c r="M6" s="15">
        <v>129.80000000000001</v>
      </c>
      <c r="N6" s="14">
        <f t="shared" si="0"/>
        <v>1293.7</v>
      </c>
      <c r="O6" s="14">
        <f t="shared" si="1"/>
        <v>52</v>
      </c>
      <c r="P6" s="14">
        <f t="shared" si="2"/>
        <v>180.9</v>
      </c>
      <c r="Q6" s="14">
        <f t="shared" si="3"/>
        <v>107.80833333333334</v>
      </c>
    </row>
    <row r="7" spans="1:17" x14ac:dyDescent="0.25">
      <c r="A7" s="1">
        <v>1994</v>
      </c>
      <c r="B7" s="17">
        <v>82.3</v>
      </c>
      <c r="C7" s="17">
        <v>103.3</v>
      </c>
      <c r="D7" s="17">
        <v>154.19999999999999</v>
      </c>
      <c r="E7" s="15">
        <v>56.2</v>
      </c>
      <c r="F7" s="15">
        <v>122.4</v>
      </c>
      <c r="G7" s="15">
        <v>100.7</v>
      </c>
      <c r="H7" s="15">
        <v>118.4</v>
      </c>
      <c r="I7" s="15">
        <v>95.2</v>
      </c>
      <c r="J7" s="15">
        <v>98.9</v>
      </c>
      <c r="K7" s="15">
        <v>124</v>
      </c>
      <c r="L7" s="15">
        <v>86.7</v>
      </c>
      <c r="M7" s="15">
        <v>72</v>
      </c>
      <c r="N7" s="14">
        <f t="shared" si="0"/>
        <v>1214.3</v>
      </c>
      <c r="O7" s="14">
        <f t="shared" si="1"/>
        <v>56.2</v>
      </c>
      <c r="P7" s="14">
        <f t="shared" si="2"/>
        <v>154.19999999999999</v>
      </c>
      <c r="Q7" s="14">
        <f t="shared" si="3"/>
        <v>101.19166666666666</v>
      </c>
    </row>
    <row r="8" spans="1:17" x14ac:dyDescent="0.25">
      <c r="A8" s="1" t="s">
        <v>15</v>
      </c>
      <c r="B8" s="17">
        <f>AVERAGE(B3:B7)</f>
        <v>67.974999999999994</v>
      </c>
      <c r="C8" s="17">
        <f>AVERAGE(C3:C7)</f>
        <v>106.925</v>
      </c>
      <c r="D8" s="17">
        <f t="shared" ref="D8:Q8" si="4">AVERAGE(D3:D7)</f>
        <v>105.325</v>
      </c>
      <c r="E8" s="15">
        <f t="shared" si="4"/>
        <v>59.2</v>
      </c>
      <c r="F8" s="15">
        <f t="shared" si="4"/>
        <v>85.775000000000006</v>
      </c>
      <c r="G8" s="15">
        <f t="shared" si="4"/>
        <v>86.075000000000003</v>
      </c>
      <c r="H8" s="15">
        <f t="shared" si="4"/>
        <v>113.55000000000001</v>
      </c>
      <c r="I8" s="15">
        <f t="shared" si="4"/>
        <v>80.739999999999995</v>
      </c>
      <c r="J8" s="15">
        <f t="shared" si="4"/>
        <v>94.02000000000001</v>
      </c>
      <c r="K8" s="15">
        <f t="shared" si="4"/>
        <v>141.4</v>
      </c>
      <c r="L8" s="15">
        <f t="shared" si="4"/>
        <v>78.64</v>
      </c>
      <c r="M8" s="15">
        <f t="shared" si="4"/>
        <v>85.62</v>
      </c>
      <c r="N8" s="15">
        <f>AVERAGE(N4:N7)</f>
        <v>1135.7750000000001</v>
      </c>
      <c r="O8" s="15" t="s">
        <v>27</v>
      </c>
      <c r="P8" s="15" t="s">
        <v>27</v>
      </c>
      <c r="Q8" s="15">
        <f t="shared" si="4"/>
        <v>90.050333333333327</v>
      </c>
    </row>
    <row r="9" spans="1:17" x14ac:dyDescent="0.25">
      <c r="B9" s="4"/>
      <c r="C9" s="4"/>
      <c r="D9" s="4"/>
      <c r="E9" s="4"/>
      <c r="F9" s="4"/>
      <c r="G9" s="4"/>
      <c r="H9" s="4"/>
      <c r="I9" s="5"/>
      <c r="J9" s="5"/>
      <c r="K9" s="5"/>
    </row>
    <row r="10" spans="1:17" x14ac:dyDescent="0.25">
      <c r="B10" s="4"/>
      <c r="C10" s="4"/>
      <c r="D10" s="4"/>
      <c r="E10" s="4"/>
      <c r="F10" s="4"/>
      <c r="G10" s="4"/>
      <c r="H10" s="4"/>
      <c r="I10" s="5"/>
      <c r="J10" s="5"/>
      <c r="K10" s="5"/>
    </row>
    <row r="11" spans="1:17" x14ac:dyDescent="0.25">
      <c r="B11" s="4"/>
      <c r="C11" s="4"/>
      <c r="D11" s="4"/>
      <c r="E11" s="4"/>
      <c r="F11" s="4"/>
      <c r="G11" s="4"/>
      <c r="H11" s="4"/>
      <c r="I11" s="5"/>
      <c r="J11" s="5"/>
      <c r="K11" s="5"/>
    </row>
    <row r="12" spans="1:17" x14ac:dyDescent="0.25">
      <c r="B12" s="4"/>
      <c r="C12" s="4"/>
      <c r="D12" s="4"/>
      <c r="E12" s="4"/>
      <c r="F12" s="4"/>
      <c r="G12" s="4"/>
      <c r="H12" s="4"/>
      <c r="I12" s="6"/>
      <c r="J12" s="5"/>
      <c r="K12" s="5"/>
    </row>
    <row r="13" spans="1:17" x14ac:dyDescent="0.25">
      <c r="B13" s="4"/>
      <c r="C13" s="4"/>
      <c r="D13" s="4"/>
      <c r="E13" s="4"/>
      <c r="F13" s="4"/>
      <c r="G13" s="4"/>
      <c r="H13" s="4"/>
      <c r="I13" s="5"/>
      <c r="J13" s="5"/>
      <c r="K13" s="5"/>
    </row>
    <row r="14" spans="1:17" x14ac:dyDescent="0.25">
      <c r="B14" s="4"/>
      <c r="C14" s="4"/>
      <c r="D14" s="4"/>
      <c r="E14" s="4"/>
      <c r="F14" s="4"/>
      <c r="G14" s="4"/>
      <c r="H14" s="4"/>
      <c r="I14" s="5"/>
      <c r="J14" s="5"/>
      <c r="K14" s="5"/>
    </row>
    <row r="15" spans="1:17" x14ac:dyDescent="0.25">
      <c r="B15" s="4"/>
      <c r="C15" s="4"/>
      <c r="D15" s="4"/>
      <c r="E15" s="4"/>
      <c r="F15" s="4"/>
      <c r="G15" s="4"/>
      <c r="H15" s="4"/>
      <c r="I15" s="5"/>
      <c r="J15" s="5"/>
      <c r="K15" s="5"/>
    </row>
    <row r="16" spans="1:17" x14ac:dyDescent="0.25">
      <c r="B16" s="4"/>
      <c r="C16" s="4"/>
      <c r="D16" s="4"/>
      <c r="E16" s="4"/>
      <c r="F16" s="4"/>
      <c r="G16" s="4"/>
      <c r="H16" s="4"/>
      <c r="I16" s="5"/>
      <c r="J16" s="5"/>
      <c r="K16" s="5"/>
    </row>
    <row r="17" spans="2:11" x14ac:dyDescent="0.25">
      <c r="B17" s="4"/>
      <c r="C17" s="4"/>
      <c r="D17" s="7"/>
      <c r="E17" s="7"/>
      <c r="F17" s="7"/>
      <c r="G17" s="7"/>
      <c r="H17" s="7"/>
      <c r="I17" s="5"/>
      <c r="J17" s="8"/>
      <c r="K17" s="8"/>
    </row>
    <row r="18" spans="2:11" x14ac:dyDescent="0.25">
      <c r="B18" s="4"/>
      <c r="C18" s="4"/>
      <c r="D18" s="7"/>
      <c r="E18" s="7"/>
      <c r="F18" s="7"/>
      <c r="G18" s="7"/>
      <c r="H18" s="7"/>
      <c r="I18" s="5"/>
      <c r="J18" s="8"/>
      <c r="K18" s="8"/>
    </row>
    <row r="19" spans="2:11" x14ac:dyDescent="0.25">
      <c r="B19" s="4"/>
      <c r="C19" s="4"/>
      <c r="D19" s="4"/>
      <c r="E19" s="4"/>
      <c r="F19" s="4"/>
      <c r="G19" s="4"/>
      <c r="H19" s="4"/>
      <c r="I19" s="5"/>
      <c r="J19" s="5"/>
      <c r="K19" s="5"/>
    </row>
  </sheetData>
  <mergeCells count="1">
    <mergeCell ref="A1:Q1"/>
  </mergeCells>
  <pageMargins left="0.7" right="0.7" top="0.75" bottom="0.75" header="0.3" footer="0.3"/>
  <pageSetup orientation="portrait" r:id="rId1"/>
  <ignoredErrors>
    <ignoredError sqref="O4:Q7 N8 N4:N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G17" sqref="G17"/>
    </sheetView>
  </sheetViews>
  <sheetFormatPr defaultRowHeight="15" x14ac:dyDescent="0.25"/>
  <cols>
    <col min="9" max="9" width="10.85546875" customWidth="1"/>
  </cols>
  <sheetData>
    <row r="1" spans="1:17" ht="31.5" customHeight="1" x14ac:dyDescent="0.25">
      <c r="A1" s="22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1" t="s">
        <v>21</v>
      </c>
      <c r="P2" s="11" t="s">
        <v>22</v>
      </c>
      <c r="Q2" s="11" t="s">
        <v>15</v>
      </c>
    </row>
    <row r="3" spans="1:17" x14ac:dyDescent="0.25">
      <c r="A3" s="1">
        <v>1981</v>
      </c>
      <c r="B3" s="15">
        <v>168.9</v>
      </c>
      <c r="C3" s="15">
        <v>68</v>
      </c>
      <c r="D3" s="15">
        <v>151.30000000000001</v>
      </c>
      <c r="E3" s="15">
        <v>72.599999999999994</v>
      </c>
      <c r="F3" s="15">
        <v>86.6</v>
      </c>
      <c r="G3" s="15">
        <v>108.2</v>
      </c>
      <c r="H3" s="15">
        <v>110.6</v>
      </c>
      <c r="I3" s="15">
        <v>119</v>
      </c>
      <c r="J3" s="15">
        <v>128.4</v>
      </c>
      <c r="K3" s="15">
        <v>212.8</v>
      </c>
      <c r="L3" s="15">
        <v>118.7</v>
      </c>
      <c r="M3" s="15">
        <v>102.1</v>
      </c>
      <c r="N3" s="15">
        <f>SUM(B3:M3)</f>
        <v>1447.2</v>
      </c>
      <c r="O3" s="14">
        <f>SMALL(B3:M3, 1)</f>
        <v>68</v>
      </c>
      <c r="P3" s="14">
        <f>LARGE(B3:M3, 1)</f>
        <v>212.8</v>
      </c>
      <c r="Q3" s="14">
        <f>AVERAGE(B3:M3)</f>
        <v>120.60000000000001</v>
      </c>
    </row>
    <row r="4" spans="1:17" x14ac:dyDescent="0.25">
      <c r="A4" s="1">
        <v>1982</v>
      </c>
      <c r="B4" s="20">
        <v>182.7</v>
      </c>
      <c r="C4" s="15">
        <v>143.4</v>
      </c>
      <c r="D4" s="15">
        <v>63.5</v>
      </c>
      <c r="E4" s="15">
        <v>83.6</v>
      </c>
      <c r="F4" s="15">
        <v>88.8</v>
      </c>
      <c r="G4" s="15">
        <v>90.4</v>
      </c>
      <c r="H4" s="15">
        <v>85</v>
      </c>
      <c r="I4" s="15">
        <v>53.8</v>
      </c>
      <c r="J4" s="15">
        <v>122</v>
      </c>
      <c r="K4" s="15">
        <v>128.19999999999999</v>
      </c>
      <c r="L4" s="15">
        <v>104.8</v>
      </c>
      <c r="M4" s="15">
        <v>123.4</v>
      </c>
      <c r="N4" s="15">
        <f t="shared" ref="N4:N8" si="0">SUM(B4:M4)</f>
        <v>1269.5999999999999</v>
      </c>
      <c r="O4" s="14">
        <f t="shared" ref="O4:O8" si="1">SMALL(B4:M4, 1)</f>
        <v>53.8</v>
      </c>
      <c r="P4" s="14">
        <f t="shared" ref="P4:P8" si="2">LARGE(B4:M4, 1)</f>
        <v>182.7</v>
      </c>
      <c r="Q4" s="14">
        <f t="shared" ref="Q4:Q8" si="3">AVERAGE(B4:M4)</f>
        <v>105.8</v>
      </c>
    </row>
    <row r="5" spans="1:17" x14ac:dyDescent="0.25">
      <c r="A5" s="1">
        <v>1983</v>
      </c>
      <c r="B5" s="15">
        <v>165.5</v>
      </c>
      <c r="C5" s="15">
        <v>152.4</v>
      </c>
      <c r="D5" s="15">
        <v>100</v>
      </c>
      <c r="E5" s="15">
        <v>73.2</v>
      </c>
      <c r="F5" s="15">
        <v>78.2</v>
      </c>
      <c r="G5" s="15">
        <v>58</v>
      </c>
      <c r="H5" s="15">
        <v>114.3</v>
      </c>
      <c r="I5" s="15">
        <v>122.8</v>
      </c>
      <c r="J5" s="15">
        <v>96.3</v>
      </c>
      <c r="K5" s="15">
        <v>102.8</v>
      </c>
      <c r="L5" s="15">
        <v>115.4</v>
      </c>
      <c r="M5" s="15">
        <v>102</v>
      </c>
      <c r="N5" s="15">
        <f t="shared" si="0"/>
        <v>1280.8999999999999</v>
      </c>
      <c r="O5" s="14">
        <f t="shared" si="1"/>
        <v>58</v>
      </c>
      <c r="P5" s="14">
        <f t="shared" si="2"/>
        <v>165.5</v>
      </c>
      <c r="Q5" s="14">
        <f t="shared" si="3"/>
        <v>106.74166666666666</v>
      </c>
    </row>
    <row r="6" spans="1:17" x14ac:dyDescent="0.25">
      <c r="A6" s="1">
        <v>1984</v>
      </c>
      <c r="B6" s="15">
        <v>200.8</v>
      </c>
      <c r="C6" s="15">
        <v>107.8</v>
      </c>
      <c r="D6" s="15">
        <v>145.80000000000001</v>
      </c>
      <c r="E6" s="15">
        <v>72.2</v>
      </c>
      <c r="F6" s="15">
        <v>96</v>
      </c>
      <c r="G6" s="15">
        <v>110.6</v>
      </c>
      <c r="H6" s="15">
        <v>63.3</v>
      </c>
      <c r="I6" s="15">
        <v>179.8</v>
      </c>
      <c r="J6" s="15">
        <v>146</v>
      </c>
      <c r="K6" s="15">
        <v>62.8</v>
      </c>
      <c r="L6" s="15">
        <v>59.8</v>
      </c>
      <c r="M6" s="15">
        <v>63.6</v>
      </c>
      <c r="N6" s="15">
        <f t="shared" si="0"/>
        <v>1308.4999999999998</v>
      </c>
      <c r="O6" s="14">
        <f t="shared" si="1"/>
        <v>59.8</v>
      </c>
      <c r="P6" s="14">
        <f t="shared" si="2"/>
        <v>200.8</v>
      </c>
      <c r="Q6" s="14">
        <f t="shared" si="3"/>
        <v>109.04166666666664</v>
      </c>
    </row>
    <row r="7" spans="1:17" x14ac:dyDescent="0.25">
      <c r="A7" s="1">
        <v>1985</v>
      </c>
      <c r="B7" s="15">
        <v>127</v>
      </c>
      <c r="C7" s="15">
        <v>100.5</v>
      </c>
      <c r="D7" s="15">
        <v>99.6</v>
      </c>
      <c r="E7" s="15">
        <v>89.4</v>
      </c>
      <c r="F7" s="15">
        <v>61</v>
      </c>
      <c r="G7" s="15">
        <v>113.4</v>
      </c>
      <c r="H7" s="20">
        <v>147.80000000000001</v>
      </c>
      <c r="I7" s="15">
        <v>142.80000000000001</v>
      </c>
      <c r="J7" s="15">
        <v>33.6</v>
      </c>
      <c r="K7" s="15">
        <v>47.2</v>
      </c>
      <c r="L7" s="15">
        <v>72.8</v>
      </c>
      <c r="M7" s="15">
        <v>141.6</v>
      </c>
      <c r="N7" s="15">
        <f t="shared" si="0"/>
        <v>1176.7</v>
      </c>
      <c r="O7" s="14">
        <f t="shared" si="1"/>
        <v>33.6</v>
      </c>
      <c r="P7" s="14">
        <f t="shared" si="2"/>
        <v>147.80000000000001</v>
      </c>
      <c r="Q7" s="14">
        <f t="shared" si="3"/>
        <v>98.058333333333337</v>
      </c>
    </row>
    <row r="8" spans="1:17" x14ac:dyDescent="0.25">
      <c r="A8" s="1">
        <v>1986</v>
      </c>
      <c r="B8" s="15">
        <v>218.7</v>
      </c>
      <c r="C8" s="15">
        <v>173</v>
      </c>
      <c r="D8" s="15">
        <v>104.4</v>
      </c>
      <c r="E8" s="15">
        <v>87.2</v>
      </c>
      <c r="F8" s="15">
        <v>38.799999999999997</v>
      </c>
      <c r="G8" s="15">
        <v>107.8</v>
      </c>
      <c r="H8" s="15">
        <v>119.4</v>
      </c>
      <c r="I8" s="15">
        <v>62.4</v>
      </c>
      <c r="J8" s="15">
        <v>143.9</v>
      </c>
      <c r="K8" s="18">
        <v>139.80000000000001</v>
      </c>
      <c r="L8" s="15">
        <v>133.30000000000001</v>
      </c>
      <c r="M8" s="15">
        <v>46</v>
      </c>
      <c r="N8" s="15">
        <f t="shared" si="0"/>
        <v>1374.6999999999998</v>
      </c>
      <c r="O8" s="14">
        <f t="shared" si="1"/>
        <v>38.799999999999997</v>
      </c>
      <c r="P8" s="14">
        <f t="shared" si="2"/>
        <v>218.7</v>
      </c>
      <c r="Q8" s="14">
        <f t="shared" si="3"/>
        <v>114.55833333333332</v>
      </c>
    </row>
    <row r="9" spans="1:17" x14ac:dyDescent="0.25">
      <c r="A9" s="1" t="s">
        <v>15</v>
      </c>
      <c r="B9" s="15">
        <f t="shared" ref="B9:N9" si="4">AVERAGE(B3:B8)</f>
        <v>177.26666666666668</v>
      </c>
      <c r="C9" s="15">
        <f t="shared" si="4"/>
        <v>124.18333333333334</v>
      </c>
      <c r="D9" s="15">
        <f t="shared" si="4"/>
        <v>110.76666666666667</v>
      </c>
      <c r="E9" s="15">
        <f t="shared" si="4"/>
        <v>79.7</v>
      </c>
      <c r="F9" s="15">
        <f t="shared" si="4"/>
        <v>74.899999999999991</v>
      </c>
      <c r="G9" s="15">
        <f t="shared" si="4"/>
        <v>98.066666666666663</v>
      </c>
      <c r="H9" s="15">
        <f t="shared" si="4"/>
        <v>106.73333333333333</v>
      </c>
      <c r="I9" s="15">
        <f t="shared" si="4"/>
        <v>113.43333333333334</v>
      </c>
      <c r="J9" s="15">
        <f t="shared" si="4"/>
        <v>111.69999999999999</v>
      </c>
      <c r="K9" s="15">
        <f t="shared" si="4"/>
        <v>115.60000000000002</v>
      </c>
      <c r="L9" s="15">
        <f t="shared" si="4"/>
        <v>100.8</v>
      </c>
      <c r="M9" s="15">
        <f t="shared" si="4"/>
        <v>96.45</v>
      </c>
      <c r="N9" s="15">
        <f t="shared" si="4"/>
        <v>1309.5999999999999</v>
      </c>
      <c r="O9" s="15" t="s">
        <v>27</v>
      </c>
      <c r="P9" s="15" t="s">
        <v>27</v>
      </c>
      <c r="Q9" s="15">
        <f>AVERAGE(Q3:Q8)</f>
        <v>109.13333333333331</v>
      </c>
    </row>
  </sheetData>
  <mergeCells count="1">
    <mergeCell ref="A1:Q1"/>
  </mergeCells>
  <pageMargins left="0.7" right="0.7" top="0.75" bottom="0.75" header="0.3" footer="0.3"/>
  <ignoredErrors>
    <ignoredError sqref="N3:Q8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B3" sqref="B3"/>
    </sheetView>
  </sheetViews>
  <sheetFormatPr defaultRowHeight="15" x14ac:dyDescent="0.25"/>
  <cols>
    <col min="19" max="19" width="10.85546875" customWidth="1"/>
  </cols>
  <sheetData>
    <row r="1" spans="1:17" ht="21.75" customHeight="1" x14ac:dyDescent="0.25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1" t="s">
        <v>21</v>
      </c>
      <c r="P2" s="11" t="s">
        <v>22</v>
      </c>
      <c r="Q2" s="11" t="s">
        <v>15</v>
      </c>
    </row>
    <row r="3" spans="1:17" x14ac:dyDescent="0.25">
      <c r="A3" s="11">
        <v>1979</v>
      </c>
      <c r="B3" s="14">
        <v>107</v>
      </c>
      <c r="C3" s="14">
        <v>90.4</v>
      </c>
      <c r="D3" s="14">
        <v>91.3</v>
      </c>
      <c r="E3" s="14">
        <v>45</v>
      </c>
      <c r="F3" s="14">
        <v>70.7</v>
      </c>
      <c r="G3" s="14">
        <v>99.6</v>
      </c>
      <c r="H3" s="15">
        <v>57.6</v>
      </c>
      <c r="I3" s="15">
        <v>166.6</v>
      </c>
      <c r="J3" s="15">
        <v>109.1</v>
      </c>
      <c r="K3" s="15">
        <v>143.1</v>
      </c>
      <c r="L3" s="15">
        <v>130.19999999999999</v>
      </c>
      <c r="M3" s="19">
        <v>125.7</v>
      </c>
      <c r="N3" s="14">
        <f>SUM(B3:M3)</f>
        <v>1236.3000000000002</v>
      </c>
      <c r="O3" s="14">
        <f>SMALL(B3:M3, 1)</f>
        <v>45</v>
      </c>
      <c r="P3" s="14">
        <f>LARGE(B3:M3, 1)</f>
        <v>166.6</v>
      </c>
      <c r="Q3" s="14">
        <f>AVERAGE(B3:M3)</f>
        <v>103.02500000000002</v>
      </c>
    </row>
    <row r="4" spans="1:17" x14ac:dyDescent="0.25">
      <c r="A4" s="11">
        <v>1980</v>
      </c>
      <c r="B4" s="14">
        <v>145.30000000000001</v>
      </c>
      <c r="C4" s="14">
        <v>158.19999999999999</v>
      </c>
      <c r="D4" s="14">
        <v>148.6</v>
      </c>
      <c r="E4" s="14">
        <v>118.4</v>
      </c>
      <c r="F4" s="14">
        <v>86.9</v>
      </c>
      <c r="G4" s="14">
        <v>112.8</v>
      </c>
      <c r="H4" s="15">
        <v>101.5</v>
      </c>
      <c r="I4" s="15">
        <v>140.30000000000001</v>
      </c>
      <c r="J4" s="15">
        <v>143.5</v>
      </c>
      <c r="K4" s="15">
        <v>187.3</v>
      </c>
      <c r="L4" s="15">
        <v>186.1</v>
      </c>
      <c r="M4" s="19">
        <v>132.4</v>
      </c>
      <c r="N4" s="14">
        <f t="shared" ref="N4:N18" si="0">SUM(B4:M4)</f>
        <v>1661.3</v>
      </c>
      <c r="O4" s="14">
        <f t="shared" ref="O4:O18" si="1">SMALL(B4:M4, 1)</f>
        <v>86.9</v>
      </c>
      <c r="P4" s="14">
        <f t="shared" ref="P4:P18" si="2">LARGE(B4:M4, 1)</f>
        <v>187.3</v>
      </c>
      <c r="Q4" s="14">
        <f t="shared" ref="Q4:Q18" si="3">AVERAGE(B4:M4)</f>
        <v>138.44166666666666</v>
      </c>
    </row>
    <row r="5" spans="1:17" x14ac:dyDescent="0.25">
      <c r="A5" s="11">
        <v>1981</v>
      </c>
      <c r="B5" s="14">
        <v>160.19999999999999</v>
      </c>
      <c r="C5" s="14">
        <v>113.5</v>
      </c>
      <c r="D5" s="14">
        <v>178.2</v>
      </c>
      <c r="E5" s="14">
        <v>84</v>
      </c>
      <c r="F5" s="14">
        <v>120.4</v>
      </c>
      <c r="G5" s="14">
        <v>124.8</v>
      </c>
      <c r="H5" s="15">
        <v>166.9</v>
      </c>
      <c r="I5" s="15">
        <v>107.3</v>
      </c>
      <c r="J5" s="15">
        <v>230</v>
      </c>
      <c r="K5" s="15">
        <v>237.9</v>
      </c>
      <c r="L5" s="15">
        <v>145</v>
      </c>
      <c r="M5" s="19">
        <v>116</v>
      </c>
      <c r="N5" s="14">
        <f t="shared" si="0"/>
        <v>1784.2</v>
      </c>
      <c r="O5" s="14">
        <f t="shared" si="1"/>
        <v>84</v>
      </c>
      <c r="P5" s="14">
        <f t="shared" si="2"/>
        <v>237.9</v>
      </c>
      <c r="Q5" s="14">
        <f t="shared" si="3"/>
        <v>148.68333333333334</v>
      </c>
    </row>
    <row r="6" spans="1:17" x14ac:dyDescent="0.25">
      <c r="A6" s="11">
        <v>1982</v>
      </c>
      <c r="B6" s="14">
        <v>227.5</v>
      </c>
      <c r="C6" s="14">
        <v>112</v>
      </c>
      <c r="D6" s="14">
        <v>115.9</v>
      </c>
      <c r="E6" s="14">
        <v>132.80000000000001</v>
      </c>
      <c r="F6" s="14">
        <v>118.1</v>
      </c>
      <c r="G6" s="14">
        <v>127.4</v>
      </c>
      <c r="H6" s="15">
        <v>30.8</v>
      </c>
      <c r="I6" s="15">
        <v>100.5</v>
      </c>
      <c r="J6" s="15">
        <v>131.19999999999999</v>
      </c>
      <c r="K6" s="15">
        <v>84.2</v>
      </c>
      <c r="L6" s="15">
        <v>126</v>
      </c>
      <c r="M6" s="19">
        <v>170.6</v>
      </c>
      <c r="N6" s="14">
        <f t="shared" si="0"/>
        <v>1477</v>
      </c>
      <c r="O6" s="14">
        <f t="shared" si="1"/>
        <v>30.8</v>
      </c>
      <c r="P6" s="14">
        <f t="shared" si="2"/>
        <v>227.5</v>
      </c>
      <c r="Q6" s="14">
        <f t="shared" si="3"/>
        <v>123.08333333333333</v>
      </c>
    </row>
    <row r="7" spans="1:17" x14ac:dyDescent="0.25">
      <c r="A7" s="11">
        <v>1983</v>
      </c>
      <c r="B7" s="14">
        <v>205.4</v>
      </c>
      <c r="C7" s="14">
        <v>97.2</v>
      </c>
      <c r="D7" s="14">
        <v>130.80000000000001</v>
      </c>
      <c r="E7" s="14">
        <v>134</v>
      </c>
      <c r="F7" s="14">
        <v>104</v>
      </c>
      <c r="G7" s="14">
        <v>154.19999999999999</v>
      </c>
      <c r="H7" s="15">
        <v>154.5</v>
      </c>
      <c r="I7" s="15">
        <v>166.4</v>
      </c>
      <c r="J7" s="15">
        <v>173.5</v>
      </c>
      <c r="K7" s="15">
        <v>104.5</v>
      </c>
      <c r="L7" s="15">
        <v>141.80000000000001</v>
      </c>
      <c r="M7" s="19">
        <v>155.1</v>
      </c>
      <c r="N7" s="14">
        <f t="shared" si="0"/>
        <v>1721.4</v>
      </c>
      <c r="O7" s="14">
        <f t="shared" si="1"/>
        <v>97.2</v>
      </c>
      <c r="P7" s="14">
        <f t="shared" si="2"/>
        <v>205.4</v>
      </c>
      <c r="Q7" s="14">
        <f t="shared" si="3"/>
        <v>143.45000000000002</v>
      </c>
    </row>
    <row r="8" spans="1:17" x14ac:dyDescent="0.25">
      <c r="A8" s="11">
        <v>1984</v>
      </c>
      <c r="B8" s="14">
        <v>154.9</v>
      </c>
      <c r="C8" s="14">
        <v>168.4</v>
      </c>
      <c r="D8" s="14">
        <v>84.3</v>
      </c>
      <c r="E8" s="14">
        <v>90</v>
      </c>
      <c r="F8" s="14">
        <v>210.8</v>
      </c>
      <c r="G8" s="14">
        <v>94.4</v>
      </c>
      <c r="H8" s="15">
        <v>58.2</v>
      </c>
      <c r="I8" s="15">
        <v>124.8</v>
      </c>
      <c r="J8" s="15">
        <v>210.2</v>
      </c>
      <c r="K8" s="15">
        <v>63</v>
      </c>
      <c r="L8" s="15">
        <v>66.2</v>
      </c>
      <c r="M8" s="19">
        <v>147</v>
      </c>
      <c r="N8" s="14">
        <f t="shared" si="0"/>
        <v>1472.2</v>
      </c>
      <c r="O8" s="14">
        <f t="shared" si="1"/>
        <v>58.2</v>
      </c>
      <c r="P8" s="14">
        <f t="shared" si="2"/>
        <v>210.8</v>
      </c>
      <c r="Q8" s="14">
        <f t="shared" si="3"/>
        <v>122.68333333333334</v>
      </c>
    </row>
    <row r="9" spans="1:17" x14ac:dyDescent="0.25">
      <c r="A9" s="1">
        <v>1985</v>
      </c>
      <c r="B9" s="15">
        <v>127.4</v>
      </c>
      <c r="C9" s="15">
        <v>148.4</v>
      </c>
      <c r="D9" s="15">
        <v>118.1</v>
      </c>
      <c r="E9" s="15">
        <v>49.8</v>
      </c>
      <c r="F9" s="15">
        <v>91.8</v>
      </c>
      <c r="G9" s="15">
        <v>117.9</v>
      </c>
      <c r="H9" s="15">
        <v>221.4</v>
      </c>
      <c r="I9" s="15">
        <v>73.8</v>
      </c>
      <c r="J9" s="15">
        <v>51.7</v>
      </c>
      <c r="K9" s="15">
        <v>68.599999999999994</v>
      </c>
      <c r="L9" s="15">
        <v>91.6</v>
      </c>
      <c r="M9" s="19">
        <v>148.30000000000001</v>
      </c>
      <c r="N9" s="14">
        <f t="shared" si="0"/>
        <v>1308.7999999999997</v>
      </c>
      <c r="O9" s="14">
        <f t="shared" si="1"/>
        <v>49.8</v>
      </c>
      <c r="P9" s="14">
        <f t="shared" si="2"/>
        <v>221.4</v>
      </c>
      <c r="Q9" s="14">
        <f t="shared" si="3"/>
        <v>109.06666666666665</v>
      </c>
    </row>
    <row r="10" spans="1:17" x14ac:dyDescent="0.25">
      <c r="A10" s="11">
        <v>1986</v>
      </c>
      <c r="B10" s="15">
        <v>106.1</v>
      </c>
      <c r="C10" s="15">
        <v>70.400000000000006</v>
      </c>
      <c r="D10" s="15">
        <v>140.69999999999999</v>
      </c>
      <c r="E10" s="15">
        <v>191</v>
      </c>
      <c r="F10" s="15">
        <v>48</v>
      </c>
      <c r="G10" s="15">
        <v>200.2</v>
      </c>
      <c r="H10" s="15">
        <v>53.6</v>
      </c>
      <c r="I10" s="15">
        <v>45</v>
      </c>
      <c r="J10" s="15">
        <v>100.7</v>
      </c>
      <c r="K10" s="15">
        <v>105.6</v>
      </c>
      <c r="L10" s="15">
        <v>153.4</v>
      </c>
      <c r="M10" s="19">
        <v>66.8</v>
      </c>
      <c r="N10" s="14">
        <f t="shared" si="0"/>
        <v>1281.5000000000002</v>
      </c>
      <c r="O10" s="14">
        <f t="shared" si="1"/>
        <v>45</v>
      </c>
      <c r="P10" s="14">
        <f t="shared" si="2"/>
        <v>200.2</v>
      </c>
      <c r="Q10" s="14">
        <f t="shared" si="3"/>
        <v>106.79166666666669</v>
      </c>
    </row>
    <row r="11" spans="1:17" x14ac:dyDescent="0.25">
      <c r="A11" s="11">
        <v>1987</v>
      </c>
      <c r="B11" s="15">
        <v>160.6</v>
      </c>
      <c r="C11" s="15">
        <v>155.19999999999999</v>
      </c>
      <c r="D11" s="15">
        <v>73</v>
      </c>
      <c r="E11" s="15">
        <v>110.1</v>
      </c>
      <c r="F11" s="15">
        <v>55.5</v>
      </c>
      <c r="G11" s="15">
        <v>65.8</v>
      </c>
      <c r="H11" s="15">
        <v>52.7</v>
      </c>
      <c r="I11" s="15">
        <v>31.4</v>
      </c>
      <c r="J11" s="15">
        <v>107.2</v>
      </c>
      <c r="K11" s="15">
        <v>216.2</v>
      </c>
      <c r="L11" s="15">
        <v>154.19999999999999</v>
      </c>
      <c r="M11" s="19">
        <v>129</v>
      </c>
      <c r="N11" s="14">
        <f t="shared" si="0"/>
        <v>1310.9</v>
      </c>
      <c r="O11" s="14">
        <f t="shared" si="1"/>
        <v>31.4</v>
      </c>
      <c r="P11" s="14">
        <f t="shared" si="2"/>
        <v>216.2</v>
      </c>
      <c r="Q11" s="14">
        <f t="shared" si="3"/>
        <v>109.24166666666667</v>
      </c>
    </row>
    <row r="12" spans="1:17" x14ac:dyDescent="0.25">
      <c r="A12" s="11">
        <v>1988</v>
      </c>
      <c r="B12" s="15">
        <v>126.6</v>
      </c>
      <c r="C12" s="15">
        <v>243.4</v>
      </c>
      <c r="D12" s="15">
        <v>116.6</v>
      </c>
      <c r="E12" s="15">
        <v>114.8</v>
      </c>
      <c r="F12" s="15">
        <v>77.599999999999994</v>
      </c>
      <c r="G12" s="15">
        <v>215</v>
      </c>
      <c r="H12" s="15">
        <v>109.1</v>
      </c>
      <c r="I12" s="15">
        <v>48.3</v>
      </c>
      <c r="J12" s="15">
        <v>68.400000000000006</v>
      </c>
      <c r="K12" s="15">
        <v>137.1</v>
      </c>
      <c r="L12" s="15">
        <v>131.5</v>
      </c>
      <c r="M12" s="19">
        <v>56.5</v>
      </c>
      <c r="N12" s="14">
        <f t="shared" si="0"/>
        <v>1444.9</v>
      </c>
      <c r="O12" s="14">
        <f t="shared" si="1"/>
        <v>48.3</v>
      </c>
      <c r="P12" s="14">
        <f t="shared" si="2"/>
        <v>243.4</v>
      </c>
      <c r="Q12" s="14">
        <f t="shared" si="3"/>
        <v>120.40833333333335</v>
      </c>
    </row>
    <row r="13" spans="1:17" x14ac:dyDescent="0.25">
      <c r="A13" s="1">
        <v>1989</v>
      </c>
      <c r="B13" s="15">
        <v>110</v>
      </c>
      <c r="C13" s="15">
        <v>125.4</v>
      </c>
      <c r="D13" s="15">
        <v>69</v>
      </c>
      <c r="E13" s="15">
        <v>21.7</v>
      </c>
      <c r="F13" s="15">
        <v>36</v>
      </c>
      <c r="G13" s="15">
        <v>59.5</v>
      </c>
      <c r="H13" s="15">
        <v>68.099999999999994</v>
      </c>
      <c r="I13" s="15">
        <v>80</v>
      </c>
      <c r="J13" s="15">
        <v>131.80000000000001</v>
      </c>
      <c r="K13" s="15">
        <v>90.8</v>
      </c>
      <c r="L13" s="15">
        <v>166.2</v>
      </c>
      <c r="M13" s="19">
        <v>106.8</v>
      </c>
      <c r="N13" s="14">
        <f t="shared" si="0"/>
        <v>1065.3</v>
      </c>
      <c r="O13" s="14">
        <f t="shared" si="1"/>
        <v>21.7</v>
      </c>
      <c r="P13" s="14">
        <f t="shared" si="2"/>
        <v>166.2</v>
      </c>
      <c r="Q13" s="14">
        <f t="shared" si="3"/>
        <v>88.774999999999991</v>
      </c>
    </row>
    <row r="14" spans="1:17" x14ac:dyDescent="0.25">
      <c r="A14" s="1">
        <v>1990</v>
      </c>
      <c r="B14" s="15">
        <v>154.80000000000001</v>
      </c>
      <c r="C14" s="15">
        <v>147.1</v>
      </c>
      <c r="D14" s="15">
        <v>85.3</v>
      </c>
      <c r="E14" s="15">
        <v>206.5</v>
      </c>
      <c r="F14" s="15">
        <v>127.1</v>
      </c>
      <c r="G14" s="15">
        <v>156.30000000000001</v>
      </c>
      <c r="H14" s="15">
        <v>52.6</v>
      </c>
      <c r="I14" s="15">
        <v>70.400000000000006</v>
      </c>
      <c r="J14" s="15">
        <v>83.2</v>
      </c>
      <c r="K14" s="15">
        <v>172.6</v>
      </c>
      <c r="L14" s="15">
        <v>105.4</v>
      </c>
      <c r="M14" s="19">
        <v>168.1</v>
      </c>
      <c r="N14" s="14">
        <f t="shared" si="0"/>
        <v>1529.4</v>
      </c>
      <c r="O14" s="14">
        <f t="shared" si="1"/>
        <v>52.6</v>
      </c>
      <c r="P14" s="14">
        <f t="shared" si="2"/>
        <v>206.5</v>
      </c>
      <c r="Q14" s="14">
        <f t="shared" si="3"/>
        <v>127.45</v>
      </c>
    </row>
    <row r="15" spans="1:17" x14ac:dyDescent="0.25">
      <c r="A15" s="1">
        <v>1991</v>
      </c>
      <c r="B15" s="15">
        <v>170.5</v>
      </c>
      <c r="C15" s="15">
        <v>154.80000000000001</v>
      </c>
      <c r="D15" s="15">
        <v>144.5</v>
      </c>
      <c r="E15" s="15">
        <v>57.5</v>
      </c>
      <c r="F15" s="15">
        <v>75.5</v>
      </c>
      <c r="G15" s="15">
        <v>38.200000000000003</v>
      </c>
      <c r="H15" s="15">
        <v>67</v>
      </c>
      <c r="I15" s="15">
        <v>54.4</v>
      </c>
      <c r="J15" s="15">
        <v>134</v>
      </c>
      <c r="K15" s="15">
        <v>194.7</v>
      </c>
      <c r="L15" s="15">
        <v>164.1</v>
      </c>
      <c r="M15" s="19">
        <v>87.5</v>
      </c>
      <c r="N15" s="14">
        <f t="shared" si="0"/>
        <v>1342.6999999999998</v>
      </c>
      <c r="O15" s="14">
        <f t="shared" si="1"/>
        <v>38.200000000000003</v>
      </c>
      <c r="P15" s="14">
        <f t="shared" si="2"/>
        <v>194.7</v>
      </c>
      <c r="Q15" s="14">
        <f t="shared" si="3"/>
        <v>111.89166666666665</v>
      </c>
    </row>
    <row r="16" spans="1:17" x14ac:dyDescent="0.25">
      <c r="A16" s="1">
        <v>1992</v>
      </c>
      <c r="B16" s="14">
        <v>113</v>
      </c>
      <c r="C16" s="14">
        <v>128.6</v>
      </c>
      <c r="D16" s="14">
        <v>157.6</v>
      </c>
      <c r="E16" s="14">
        <v>79.3</v>
      </c>
      <c r="F16" s="14">
        <v>166</v>
      </c>
      <c r="G16" s="14">
        <v>69.2</v>
      </c>
      <c r="H16" s="15">
        <v>129.1</v>
      </c>
      <c r="I16" s="15">
        <v>62.3</v>
      </c>
      <c r="J16" s="15">
        <v>90.8</v>
      </c>
      <c r="K16" s="15">
        <v>101.9</v>
      </c>
      <c r="L16" s="15">
        <v>65.400000000000006</v>
      </c>
      <c r="M16" s="19">
        <v>118.8</v>
      </c>
      <c r="N16" s="14">
        <f t="shared" si="0"/>
        <v>1282</v>
      </c>
      <c r="O16" s="14">
        <f t="shared" si="1"/>
        <v>62.3</v>
      </c>
      <c r="P16" s="14">
        <f t="shared" si="2"/>
        <v>166</v>
      </c>
      <c r="Q16" s="14">
        <f t="shared" si="3"/>
        <v>106.83333333333333</v>
      </c>
    </row>
    <row r="17" spans="1:17" x14ac:dyDescent="0.25">
      <c r="A17" s="1">
        <v>1993</v>
      </c>
      <c r="B17" s="14">
        <v>104</v>
      </c>
      <c r="C17" s="14">
        <v>123.6</v>
      </c>
      <c r="D17" s="14">
        <v>104.3</v>
      </c>
      <c r="E17" s="14">
        <v>99.4</v>
      </c>
      <c r="F17" s="14">
        <v>108.8</v>
      </c>
      <c r="G17" s="14">
        <v>102.4</v>
      </c>
      <c r="H17" s="15">
        <v>79.400000000000006</v>
      </c>
      <c r="I17" s="15">
        <v>74.900000000000006</v>
      </c>
      <c r="J17" s="15">
        <v>89.8</v>
      </c>
      <c r="K17" s="15">
        <v>252</v>
      </c>
      <c r="L17" s="15">
        <v>147.6</v>
      </c>
      <c r="M17" s="19">
        <v>133.4</v>
      </c>
      <c r="N17" s="14">
        <f t="shared" si="0"/>
        <v>1419.6</v>
      </c>
      <c r="O17" s="14">
        <f t="shared" si="1"/>
        <v>74.900000000000006</v>
      </c>
      <c r="P17" s="14">
        <f t="shared" si="2"/>
        <v>252</v>
      </c>
      <c r="Q17" s="14">
        <f t="shared" si="3"/>
        <v>118.3</v>
      </c>
    </row>
    <row r="18" spans="1:17" x14ac:dyDescent="0.25">
      <c r="A18" s="1">
        <v>1994</v>
      </c>
      <c r="B18" s="14">
        <v>164.7</v>
      </c>
      <c r="C18" s="14">
        <v>78.3</v>
      </c>
      <c r="D18" s="14">
        <v>234</v>
      </c>
      <c r="E18" s="14">
        <v>138.19999999999999</v>
      </c>
      <c r="F18" s="14">
        <v>150.4</v>
      </c>
      <c r="G18" s="14">
        <v>73.599999999999994</v>
      </c>
      <c r="H18" s="15">
        <v>67.400000000000006</v>
      </c>
      <c r="I18" s="15">
        <v>48.9</v>
      </c>
      <c r="J18" s="15">
        <v>143.6</v>
      </c>
      <c r="K18" s="15">
        <v>114.4</v>
      </c>
      <c r="L18" s="15">
        <v>159.5</v>
      </c>
      <c r="M18" s="19">
        <v>156.80000000000001</v>
      </c>
      <c r="N18" s="14">
        <f t="shared" si="0"/>
        <v>1529.8</v>
      </c>
      <c r="O18" s="14">
        <f t="shared" si="1"/>
        <v>48.9</v>
      </c>
      <c r="P18" s="14">
        <f t="shared" si="2"/>
        <v>234</v>
      </c>
      <c r="Q18" s="14">
        <f t="shared" si="3"/>
        <v>127.48333333333333</v>
      </c>
    </row>
    <row r="19" spans="1:17" x14ac:dyDescent="0.25">
      <c r="A19" s="1" t="s">
        <v>15</v>
      </c>
      <c r="B19" s="15">
        <f>AVERAGE(B3:B18)</f>
        <v>146.12499999999997</v>
      </c>
      <c r="C19" s="15">
        <f t="shared" ref="C19:Q19" si="4">AVERAGE(C3:C18)</f>
        <v>132.18125000000001</v>
      </c>
      <c r="D19" s="15">
        <f t="shared" si="4"/>
        <v>124.51249999999997</v>
      </c>
      <c r="E19" s="15">
        <f t="shared" si="4"/>
        <v>104.53125000000001</v>
      </c>
      <c r="F19" s="15">
        <f t="shared" si="4"/>
        <v>102.97500000000001</v>
      </c>
      <c r="G19" s="15">
        <f t="shared" si="4"/>
        <v>113.20625</v>
      </c>
      <c r="H19" s="15">
        <f t="shared" si="4"/>
        <v>91.868750000000006</v>
      </c>
      <c r="I19" s="15">
        <f t="shared" si="4"/>
        <v>87.206250000000011</v>
      </c>
      <c r="J19" s="15">
        <f t="shared" si="4"/>
        <v>124.91875</v>
      </c>
      <c r="K19" s="15">
        <f t="shared" si="4"/>
        <v>142.11875000000001</v>
      </c>
      <c r="L19" s="15">
        <f t="shared" si="4"/>
        <v>133.38749999999999</v>
      </c>
      <c r="M19" s="15">
        <f t="shared" si="4"/>
        <v>126.175</v>
      </c>
      <c r="N19" s="15">
        <f t="shared" si="4"/>
        <v>1429.20625</v>
      </c>
      <c r="O19" s="15" t="s">
        <v>27</v>
      </c>
      <c r="P19" s="15" t="s">
        <v>27</v>
      </c>
      <c r="Q19" s="15">
        <f t="shared" si="4"/>
        <v>119.10052083333333</v>
      </c>
    </row>
  </sheetData>
  <mergeCells count="1">
    <mergeCell ref="A1:Q1"/>
  </mergeCells>
  <pageMargins left="0.7" right="0.7" top="0.75" bottom="0.75" header="0.3" footer="0.3"/>
  <pageSetup orientation="portrait" r:id="rId1"/>
  <ignoredErrors>
    <ignoredError sqref="N3:N5 O3:Q18 N6:N1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Q20" sqref="Q20"/>
    </sheetView>
  </sheetViews>
  <sheetFormatPr defaultRowHeight="15" x14ac:dyDescent="0.25"/>
  <sheetData>
    <row r="1" spans="1:17" ht="30.75" customHeight="1" x14ac:dyDescent="0.25">
      <c r="A1" s="23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1" t="s">
        <v>21</v>
      </c>
      <c r="P2" s="11" t="s">
        <v>22</v>
      </c>
      <c r="Q2" s="11" t="s">
        <v>15</v>
      </c>
    </row>
    <row r="3" spans="1:17" x14ac:dyDescent="0.25">
      <c r="A3" s="11">
        <v>1980</v>
      </c>
      <c r="B3" s="14">
        <v>116.9</v>
      </c>
      <c r="C3" s="14">
        <v>135.69999999999999</v>
      </c>
      <c r="D3" s="14">
        <v>152.19999999999999</v>
      </c>
      <c r="E3" s="14">
        <v>31.4</v>
      </c>
      <c r="F3" s="14">
        <v>115</v>
      </c>
      <c r="G3" s="14">
        <v>132.6</v>
      </c>
      <c r="H3" s="15">
        <v>108.2</v>
      </c>
      <c r="I3" s="15">
        <v>138.6</v>
      </c>
      <c r="J3" s="15">
        <v>116.6</v>
      </c>
      <c r="K3" s="15">
        <v>142.6</v>
      </c>
      <c r="L3" s="15">
        <v>122.8</v>
      </c>
      <c r="M3" s="19">
        <v>74.2</v>
      </c>
      <c r="N3" s="14">
        <f t="shared" ref="N3:N10" si="0">SUM(B3:M3)</f>
        <v>1386.8</v>
      </c>
      <c r="O3" s="14">
        <f t="shared" ref="O3:O10" si="1">SMALL(B3:M3, 1)</f>
        <v>31.4</v>
      </c>
      <c r="P3" s="14">
        <f t="shared" ref="P3:P10" si="2">LARGE(B3:M3, 1)</f>
        <v>152.19999999999999</v>
      </c>
      <c r="Q3" s="14">
        <f t="shared" ref="Q3:Q10" si="3">AVERAGE(B3:M3)</f>
        <v>115.56666666666666</v>
      </c>
    </row>
    <row r="4" spans="1:17" x14ac:dyDescent="0.25">
      <c r="A4" s="11">
        <v>1981</v>
      </c>
      <c r="B4" s="14">
        <v>153</v>
      </c>
      <c r="C4" s="14">
        <v>71</v>
      </c>
      <c r="D4" s="14">
        <v>99.7</v>
      </c>
      <c r="E4" s="14">
        <v>51.8</v>
      </c>
      <c r="F4" s="14">
        <v>30.8</v>
      </c>
      <c r="G4" s="14">
        <v>136.19999999999999</v>
      </c>
      <c r="H4" s="15">
        <v>163.1</v>
      </c>
      <c r="I4" s="15">
        <v>97.2</v>
      </c>
      <c r="J4" s="15">
        <v>122.4</v>
      </c>
      <c r="K4" s="15">
        <v>218.2</v>
      </c>
      <c r="L4" s="15">
        <v>158</v>
      </c>
      <c r="M4" s="19">
        <v>122.5</v>
      </c>
      <c r="N4" s="14">
        <f t="shared" si="0"/>
        <v>1423.9</v>
      </c>
      <c r="O4" s="14">
        <f t="shared" si="1"/>
        <v>30.8</v>
      </c>
      <c r="P4" s="14">
        <f t="shared" si="2"/>
        <v>218.2</v>
      </c>
      <c r="Q4" s="14">
        <f t="shared" si="3"/>
        <v>118.65833333333335</v>
      </c>
    </row>
    <row r="5" spans="1:17" x14ac:dyDescent="0.25">
      <c r="A5" s="11">
        <v>1982</v>
      </c>
      <c r="B5" s="14">
        <v>171.2</v>
      </c>
      <c r="C5" s="14">
        <v>82.2</v>
      </c>
      <c r="D5" s="14">
        <v>60.4</v>
      </c>
      <c r="E5" s="14">
        <v>46.6</v>
      </c>
      <c r="F5" s="14">
        <v>112</v>
      </c>
      <c r="G5" s="14">
        <v>115</v>
      </c>
      <c r="H5" s="15">
        <v>73.400000000000006</v>
      </c>
      <c r="I5" s="15">
        <v>143.6</v>
      </c>
      <c r="J5" s="15">
        <v>177.2</v>
      </c>
      <c r="K5" s="15">
        <v>98.8</v>
      </c>
      <c r="L5" s="15">
        <v>99</v>
      </c>
      <c r="M5" s="19">
        <v>95.2</v>
      </c>
      <c r="N5" s="14">
        <f t="shared" si="0"/>
        <v>1274.5999999999999</v>
      </c>
      <c r="O5" s="14">
        <f t="shared" si="1"/>
        <v>46.6</v>
      </c>
      <c r="P5" s="14">
        <f t="shared" si="2"/>
        <v>177.2</v>
      </c>
      <c r="Q5" s="14">
        <f t="shared" si="3"/>
        <v>106.21666666666665</v>
      </c>
    </row>
    <row r="6" spans="1:17" x14ac:dyDescent="0.25">
      <c r="A6" s="11">
        <v>1983</v>
      </c>
      <c r="B6" s="14">
        <v>123.6</v>
      </c>
      <c r="C6" s="14">
        <v>86.1</v>
      </c>
      <c r="D6" s="14">
        <v>142.30000000000001</v>
      </c>
      <c r="E6" s="14">
        <v>209.2</v>
      </c>
      <c r="F6" s="14">
        <v>68.2</v>
      </c>
      <c r="G6" s="14">
        <v>131.6</v>
      </c>
      <c r="H6" s="15">
        <v>104.2</v>
      </c>
      <c r="I6" s="15">
        <v>143</v>
      </c>
      <c r="J6" s="15">
        <v>142.19999999999999</v>
      </c>
      <c r="K6" s="15">
        <v>118.6</v>
      </c>
      <c r="L6" s="15">
        <v>115.8</v>
      </c>
      <c r="M6" s="19">
        <v>48.9</v>
      </c>
      <c r="N6" s="14">
        <f t="shared" si="0"/>
        <v>1433.7</v>
      </c>
      <c r="O6" s="14">
        <f t="shared" si="1"/>
        <v>48.9</v>
      </c>
      <c r="P6" s="14">
        <f t="shared" si="2"/>
        <v>209.2</v>
      </c>
      <c r="Q6" s="14">
        <f t="shared" si="3"/>
        <v>119.47500000000001</v>
      </c>
    </row>
    <row r="7" spans="1:17" x14ac:dyDescent="0.25">
      <c r="A7" s="11">
        <v>1984</v>
      </c>
      <c r="B7" s="14">
        <v>55.3</v>
      </c>
      <c r="C7" s="14">
        <v>166.8</v>
      </c>
      <c r="D7" s="14">
        <v>67.5</v>
      </c>
      <c r="E7" s="14">
        <v>55.3</v>
      </c>
      <c r="F7" s="14">
        <v>113</v>
      </c>
      <c r="G7" s="14">
        <v>108.6</v>
      </c>
      <c r="H7" s="15">
        <v>49.4</v>
      </c>
      <c r="I7" s="15">
        <v>157.4</v>
      </c>
      <c r="J7" s="15">
        <v>113.6</v>
      </c>
      <c r="K7" s="15">
        <v>74.7</v>
      </c>
      <c r="L7" s="15">
        <v>62.2</v>
      </c>
      <c r="M7" s="19">
        <v>83.7</v>
      </c>
      <c r="N7" s="14">
        <f t="shared" si="0"/>
        <v>1107.5</v>
      </c>
      <c r="O7" s="14">
        <f t="shared" si="1"/>
        <v>49.4</v>
      </c>
      <c r="P7" s="14">
        <f t="shared" si="2"/>
        <v>166.8</v>
      </c>
      <c r="Q7" s="14">
        <f t="shared" si="3"/>
        <v>92.291666666666671</v>
      </c>
    </row>
    <row r="8" spans="1:17" x14ac:dyDescent="0.25">
      <c r="A8" s="1">
        <v>1985</v>
      </c>
      <c r="B8" s="15">
        <v>91.1</v>
      </c>
      <c r="C8" s="15">
        <v>131.5</v>
      </c>
      <c r="D8" s="15">
        <v>99.4</v>
      </c>
      <c r="E8" s="15">
        <v>80.2</v>
      </c>
      <c r="F8" s="15">
        <v>127.2</v>
      </c>
      <c r="G8" s="15">
        <v>93</v>
      </c>
      <c r="H8" s="15">
        <v>140.5</v>
      </c>
      <c r="I8" s="15">
        <v>86.7</v>
      </c>
      <c r="J8" s="15">
        <v>39.4</v>
      </c>
      <c r="K8" s="15">
        <v>71.3</v>
      </c>
      <c r="L8" s="15">
        <v>118.5</v>
      </c>
      <c r="M8" s="19">
        <v>111.8</v>
      </c>
      <c r="N8" s="14">
        <f t="shared" si="0"/>
        <v>1190.5999999999999</v>
      </c>
      <c r="O8" s="14">
        <f t="shared" si="1"/>
        <v>39.4</v>
      </c>
      <c r="P8" s="14">
        <f t="shared" si="2"/>
        <v>140.5</v>
      </c>
      <c r="Q8" s="14">
        <f t="shared" si="3"/>
        <v>99.216666666666654</v>
      </c>
    </row>
    <row r="9" spans="1:17" x14ac:dyDescent="0.25">
      <c r="A9" s="11">
        <v>1986</v>
      </c>
      <c r="B9" s="15">
        <v>195.2</v>
      </c>
      <c r="C9" s="15">
        <v>155.80000000000001</v>
      </c>
      <c r="D9" s="15">
        <v>173.3</v>
      </c>
      <c r="E9" s="15">
        <v>77</v>
      </c>
      <c r="F9" s="15">
        <v>80.2</v>
      </c>
      <c r="G9" s="15">
        <v>219.2</v>
      </c>
      <c r="H9" s="15">
        <v>48.2</v>
      </c>
      <c r="I9" s="15">
        <v>69.2</v>
      </c>
      <c r="J9" s="15">
        <v>88.2</v>
      </c>
      <c r="K9" s="15">
        <v>105.4</v>
      </c>
      <c r="L9" s="15">
        <v>134.80000000000001</v>
      </c>
      <c r="M9" s="19">
        <v>64.2</v>
      </c>
      <c r="N9" s="14">
        <f t="shared" si="0"/>
        <v>1410.7000000000003</v>
      </c>
      <c r="O9" s="14">
        <f t="shared" si="1"/>
        <v>48.2</v>
      </c>
      <c r="P9" s="14">
        <f t="shared" si="2"/>
        <v>219.2</v>
      </c>
      <c r="Q9" s="14">
        <f t="shared" si="3"/>
        <v>117.55833333333335</v>
      </c>
    </row>
    <row r="10" spans="1:17" x14ac:dyDescent="0.25">
      <c r="A10" s="11">
        <v>1987</v>
      </c>
      <c r="B10" s="15">
        <v>183.8</v>
      </c>
      <c r="C10" s="15">
        <v>146.6</v>
      </c>
      <c r="D10" s="15">
        <v>100.4</v>
      </c>
      <c r="E10" s="15">
        <v>77.900000000000006</v>
      </c>
      <c r="F10" s="15">
        <v>43.8</v>
      </c>
      <c r="G10" s="15">
        <v>69.2</v>
      </c>
      <c r="H10" s="15">
        <v>29</v>
      </c>
      <c r="I10" s="15">
        <v>37.799999999999997</v>
      </c>
      <c r="J10" s="15">
        <v>136.9</v>
      </c>
      <c r="K10" s="15">
        <v>98.9</v>
      </c>
      <c r="L10" s="15">
        <v>53.4</v>
      </c>
      <c r="M10" s="19">
        <v>123</v>
      </c>
      <c r="N10" s="14">
        <f t="shared" si="0"/>
        <v>1100.6999999999998</v>
      </c>
      <c r="O10" s="14">
        <f t="shared" si="1"/>
        <v>29</v>
      </c>
      <c r="P10" s="14">
        <f t="shared" si="2"/>
        <v>183.8</v>
      </c>
      <c r="Q10" s="14">
        <f t="shared" si="3"/>
        <v>91.72499999999998</v>
      </c>
    </row>
    <row r="11" spans="1:17" x14ac:dyDescent="0.25">
      <c r="A11" s="1" t="s">
        <v>15</v>
      </c>
      <c r="B11" s="15">
        <f t="shared" ref="B11:N11" si="4">AVERAGE(B3:B10)</f>
        <v>136.26249999999999</v>
      </c>
      <c r="C11" s="15">
        <f t="shared" si="4"/>
        <v>121.96249999999999</v>
      </c>
      <c r="D11" s="15">
        <f t="shared" si="4"/>
        <v>111.89999999999999</v>
      </c>
      <c r="E11" s="15">
        <f t="shared" si="4"/>
        <v>78.674999999999997</v>
      </c>
      <c r="F11" s="15">
        <f t="shared" si="4"/>
        <v>86.275000000000006</v>
      </c>
      <c r="G11" s="15">
        <f t="shared" si="4"/>
        <v>125.67500000000001</v>
      </c>
      <c r="H11" s="15">
        <f t="shared" si="4"/>
        <v>89.5</v>
      </c>
      <c r="I11" s="15">
        <f t="shared" si="4"/>
        <v>109.1875</v>
      </c>
      <c r="J11" s="15">
        <f t="shared" si="4"/>
        <v>117.0625</v>
      </c>
      <c r="K11" s="15">
        <f t="shared" si="4"/>
        <v>116.06249999999999</v>
      </c>
      <c r="L11" s="15">
        <f t="shared" si="4"/>
        <v>108.06250000000001</v>
      </c>
      <c r="M11" s="15">
        <f t="shared" si="4"/>
        <v>90.4375</v>
      </c>
      <c r="N11" s="15">
        <f t="shared" si="4"/>
        <v>1291.0625</v>
      </c>
      <c r="O11" s="15" t="s">
        <v>27</v>
      </c>
      <c r="P11" s="15" t="s">
        <v>27</v>
      </c>
      <c r="Q11" s="15">
        <f>AVERAGE(Q3:Q10)</f>
        <v>107.58854166666669</v>
      </c>
    </row>
  </sheetData>
  <mergeCells count="1">
    <mergeCell ref="A1:Q1"/>
  </mergeCells>
  <pageMargins left="0.7" right="0.7" top="0.75" bottom="0.75" header="0.3" footer="0.3"/>
  <pageSetup orientation="portrait" r:id="rId1"/>
  <ignoredErrors>
    <ignoredError sqref="N3:Q10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workbookViewId="0">
      <selection activeCell="A18" sqref="A18"/>
    </sheetView>
  </sheetViews>
  <sheetFormatPr defaultRowHeight="15" x14ac:dyDescent="0.25"/>
  <sheetData>
    <row r="1" spans="1:17" ht="33.75" customHeight="1" x14ac:dyDescent="0.25">
      <c r="A1" s="29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1" t="s">
        <v>21</v>
      </c>
      <c r="P2" s="11" t="s">
        <v>22</v>
      </c>
      <c r="Q2" s="11" t="s">
        <v>15</v>
      </c>
    </row>
    <row r="3" spans="1:17" x14ac:dyDescent="0.25">
      <c r="A3" s="1">
        <v>1988</v>
      </c>
      <c r="B3" s="15">
        <v>80.3</v>
      </c>
      <c r="C3" s="15">
        <v>270</v>
      </c>
      <c r="D3" s="15">
        <v>121</v>
      </c>
      <c r="E3" s="15">
        <v>115.2</v>
      </c>
      <c r="F3" s="15">
        <v>84.5</v>
      </c>
      <c r="G3" s="15">
        <v>243.5</v>
      </c>
      <c r="H3" s="15">
        <v>94</v>
      </c>
      <c r="I3" s="15">
        <v>52.4</v>
      </c>
      <c r="J3" s="15">
        <v>99.5</v>
      </c>
      <c r="K3" s="15">
        <v>110</v>
      </c>
      <c r="L3" s="15">
        <v>153</v>
      </c>
      <c r="M3" s="15">
        <v>59.5</v>
      </c>
      <c r="N3" s="15">
        <f>SUM(B3:M3)</f>
        <v>1482.9</v>
      </c>
      <c r="O3" s="14">
        <f>SMALL(B3:M3, 1)</f>
        <v>52.4</v>
      </c>
      <c r="P3" s="14">
        <f>LARGE(B3:M3, 1)</f>
        <v>270</v>
      </c>
      <c r="Q3" s="14">
        <f>AVERAGE(B3:M3)</f>
        <v>123.575</v>
      </c>
    </row>
    <row r="4" spans="1:17" x14ac:dyDescent="0.25">
      <c r="A4" s="1">
        <v>1989</v>
      </c>
      <c r="B4" s="15">
        <v>179</v>
      </c>
      <c r="C4" s="15">
        <v>110.5</v>
      </c>
      <c r="D4" s="15">
        <v>136</v>
      </c>
      <c r="E4" s="15">
        <v>27</v>
      </c>
      <c r="F4" s="15">
        <v>28.5</v>
      </c>
      <c r="G4" s="15">
        <v>79.5</v>
      </c>
      <c r="H4" s="15">
        <v>92.5</v>
      </c>
      <c r="I4" s="15">
        <v>69</v>
      </c>
      <c r="J4" s="15">
        <v>86.5</v>
      </c>
      <c r="K4" s="15">
        <v>111.9</v>
      </c>
      <c r="L4" s="15">
        <v>131</v>
      </c>
      <c r="M4" s="15">
        <v>87</v>
      </c>
      <c r="N4" s="15">
        <f t="shared" ref="N4:N9" si="0">SUM(B4:M4)</f>
        <v>1138.4000000000001</v>
      </c>
      <c r="O4" s="14">
        <f t="shared" ref="O4:O9" si="1">SMALL(B4:M4, 1)</f>
        <v>27</v>
      </c>
      <c r="P4" s="14">
        <f t="shared" ref="P4:P9" si="2">LARGE(B4:M4, 1)</f>
        <v>179</v>
      </c>
      <c r="Q4" s="14">
        <f t="shared" ref="Q4:Q9" si="3">AVERAGE(B4:M4)</f>
        <v>94.866666666666674</v>
      </c>
    </row>
    <row r="5" spans="1:17" x14ac:dyDescent="0.25">
      <c r="A5" s="1">
        <v>1990</v>
      </c>
      <c r="B5" s="15">
        <v>69</v>
      </c>
      <c r="C5" s="15">
        <v>57</v>
      </c>
      <c r="D5" s="15">
        <v>75</v>
      </c>
      <c r="E5" s="15">
        <v>194</v>
      </c>
      <c r="F5" s="15">
        <v>114</v>
      </c>
      <c r="G5" s="15">
        <v>216</v>
      </c>
      <c r="H5" s="15">
        <v>51</v>
      </c>
      <c r="I5" s="15">
        <v>70.5</v>
      </c>
      <c r="J5" s="15">
        <v>89.5</v>
      </c>
      <c r="K5" s="15">
        <v>223</v>
      </c>
      <c r="L5" s="15">
        <v>143</v>
      </c>
      <c r="M5" s="15">
        <v>144</v>
      </c>
      <c r="N5" s="15">
        <f t="shared" si="0"/>
        <v>1446</v>
      </c>
      <c r="O5" s="14">
        <f t="shared" si="1"/>
        <v>51</v>
      </c>
      <c r="P5" s="14">
        <f t="shared" si="2"/>
        <v>223</v>
      </c>
      <c r="Q5" s="14">
        <f t="shared" si="3"/>
        <v>120.5</v>
      </c>
    </row>
    <row r="6" spans="1:17" x14ac:dyDescent="0.25">
      <c r="A6" s="1">
        <v>1991</v>
      </c>
      <c r="B6" s="15">
        <v>158</v>
      </c>
      <c r="C6" s="15">
        <v>164</v>
      </c>
      <c r="D6" s="15">
        <v>109</v>
      </c>
      <c r="E6" s="15">
        <v>43</v>
      </c>
      <c r="F6" s="15">
        <v>97.5</v>
      </c>
      <c r="G6" s="15">
        <v>68.5</v>
      </c>
      <c r="H6" s="15">
        <v>68</v>
      </c>
      <c r="I6" s="15">
        <v>86</v>
      </c>
      <c r="J6" s="15">
        <v>117</v>
      </c>
      <c r="K6" s="15">
        <v>177</v>
      </c>
      <c r="L6" s="15">
        <v>151</v>
      </c>
      <c r="M6" s="15">
        <v>155</v>
      </c>
      <c r="N6" s="15">
        <f t="shared" si="0"/>
        <v>1394</v>
      </c>
      <c r="O6" s="14">
        <f t="shared" si="1"/>
        <v>43</v>
      </c>
      <c r="P6" s="14">
        <f t="shared" si="2"/>
        <v>177</v>
      </c>
      <c r="Q6" s="14">
        <f t="shared" si="3"/>
        <v>116.16666666666667</v>
      </c>
    </row>
    <row r="7" spans="1:17" x14ac:dyDescent="0.25">
      <c r="A7" s="1">
        <v>1992</v>
      </c>
      <c r="B7" s="15">
        <v>91</v>
      </c>
      <c r="C7" s="15">
        <v>114</v>
      </c>
      <c r="D7" s="15">
        <v>131</v>
      </c>
      <c r="E7" s="15">
        <v>60</v>
      </c>
      <c r="F7" s="15">
        <v>152</v>
      </c>
      <c r="G7" s="15">
        <v>62</v>
      </c>
      <c r="H7" s="15">
        <v>123.5</v>
      </c>
      <c r="I7" s="15">
        <v>112</v>
      </c>
      <c r="J7" s="15">
        <v>63.5</v>
      </c>
      <c r="K7" s="15">
        <v>177</v>
      </c>
      <c r="L7" s="15">
        <v>77</v>
      </c>
      <c r="M7" s="15">
        <v>108</v>
      </c>
      <c r="N7" s="15">
        <f t="shared" si="0"/>
        <v>1271</v>
      </c>
      <c r="O7" s="14">
        <f t="shared" si="1"/>
        <v>60</v>
      </c>
      <c r="P7" s="14">
        <f t="shared" si="2"/>
        <v>177</v>
      </c>
      <c r="Q7" s="14">
        <f t="shared" si="3"/>
        <v>105.91666666666667</v>
      </c>
    </row>
    <row r="8" spans="1:17" x14ac:dyDescent="0.25">
      <c r="A8" s="1">
        <v>1993</v>
      </c>
      <c r="B8" s="15">
        <v>105</v>
      </c>
      <c r="C8" s="15">
        <v>175</v>
      </c>
      <c r="D8" s="15">
        <v>150</v>
      </c>
      <c r="E8" s="15">
        <v>128</v>
      </c>
      <c r="F8" s="15">
        <v>111</v>
      </c>
      <c r="G8" s="15">
        <v>116</v>
      </c>
      <c r="H8" s="15">
        <v>149</v>
      </c>
      <c r="I8" s="15">
        <v>88</v>
      </c>
      <c r="J8" s="15">
        <v>121</v>
      </c>
      <c r="K8" s="15">
        <v>228</v>
      </c>
      <c r="L8" s="15">
        <v>101</v>
      </c>
      <c r="M8" s="15">
        <v>166</v>
      </c>
      <c r="N8" s="15">
        <f t="shared" si="0"/>
        <v>1638</v>
      </c>
      <c r="O8" s="14">
        <f t="shared" si="1"/>
        <v>88</v>
      </c>
      <c r="P8" s="14">
        <f t="shared" si="2"/>
        <v>228</v>
      </c>
      <c r="Q8" s="14">
        <f t="shared" si="3"/>
        <v>136.5</v>
      </c>
    </row>
    <row r="9" spans="1:17" x14ac:dyDescent="0.25">
      <c r="A9" s="1">
        <v>1994</v>
      </c>
      <c r="B9" s="15">
        <v>129</v>
      </c>
      <c r="C9" s="15">
        <v>125</v>
      </c>
      <c r="D9" s="15">
        <v>219</v>
      </c>
      <c r="E9" s="15">
        <v>144</v>
      </c>
      <c r="F9" s="15">
        <v>125</v>
      </c>
      <c r="G9" s="15">
        <v>98</v>
      </c>
      <c r="H9" s="15">
        <v>64.5</v>
      </c>
      <c r="I9" s="15">
        <v>58</v>
      </c>
      <c r="J9" s="15">
        <v>86</v>
      </c>
      <c r="K9" s="15">
        <v>114</v>
      </c>
      <c r="L9" s="15">
        <v>137</v>
      </c>
      <c r="M9" s="15">
        <v>131</v>
      </c>
      <c r="N9" s="15">
        <f t="shared" si="0"/>
        <v>1430.5</v>
      </c>
      <c r="O9" s="14">
        <f t="shared" si="1"/>
        <v>58</v>
      </c>
      <c r="P9" s="14">
        <f t="shared" si="2"/>
        <v>219</v>
      </c>
      <c r="Q9" s="14">
        <f t="shared" si="3"/>
        <v>119.20833333333333</v>
      </c>
    </row>
    <row r="10" spans="1:17" x14ac:dyDescent="0.25">
      <c r="A10" s="1" t="s">
        <v>15</v>
      </c>
      <c r="B10" s="15">
        <f>AVERAGE(B3:B9)</f>
        <v>115.89999999999999</v>
      </c>
      <c r="C10" s="15">
        <f t="shared" ref="C10:Q10" si="4">AVERAGE(C3:C9)</f>
        <v>145.07142857142858</v>
      </c>
      <c r="D10" s="15">
        <f t="shared" si="4"/>
        <v>134.42857142857142</v>
      </c>
      <c r="E10" s="15">
        <f t="shared" si="4"/>
        <v>101.60000000000001</v>
      </c>
      <c r="F10" s="15">
        <f t="shared" si="4"/>
        <v>101.78571428571429</v>
      </c>
      <c r="G10" s="15">
        <f t="shared" si="4"/>
        <v>126.21428571428571</v>
      </c>
      <c r="H10" s="15">
        <f t="shared" si="4"/>
        <v>91.785714285714292</v>
      </c>
      <c r="I10" s="15">
        <f t="shared" si="4"/>
        <v>76.55714285714285</v>
      </c>
      <c r="J10" s="15">
        <f t="shared" si="4"/>
        <v>94.714285714285708</v>
      </c>
      <c r="K10" s="15">
        <f t="shared" si="4"/>
        <v>162.98571428571429</v>
      </c>
      <c r="L10" s="15">
        <f t="shared" si="4"/>
        <v>127.57142857142857</v>
      </c>
      <c r="M10" s="15">
        <f t="shared" si="4"/>
        <v>121.5</v>
      </c>
      <c r="N10" s="15">
        <f t="shared" si="4"/>
        <v>1400.1142857142856</v>
      </c>
      <c r="O10" s="15" t="s">
        <v>27</v>
      </c>
      <c r="P10" s="15" t="s">
        <v>27</v>
      </c>
      <c r="Q10" s="15">
        <f t="shared" si="4"/>
        <v>116.67619047619048</v>
      </c>
    </row>
  </sheetData>
  <mergeCells count="1">
    <mergeCell ref="A1:Q1"/>
  </mergeCells>
  <pageMargins left="0.7" right="0.7" top="0.75" bottom="0.75" header="0.3" footer="0.3"/>
  <pageSetup orientation="portrait" r:id="rId1"/>
  <ignoredErrors>
    <ignoredError sqref="N3:Q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A8" sqref="A8"/>
    </sheetView>
  </sheetViews>
  <sheetFormatPr defaultRowHeight="15" x14ac:dyDescent="0.25"/>
  <cols>
    <col min="6" max="6" width="12.42578125" customWidth="1"/>
    <col min="8" max="8" width="11.7109375" customWidth="1"/>
    <col min="9" max="9" width="10.42578125" customWidth="1"/>
    <col min="10" max="10" width="10" customWidth="1"/>
  </cols>
  <sheetData>
    <row r="1" spans="1:17" ht="39" customHeight="1" x14ac:dyDescent="0.25">
      <c r="A1" s="29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1" t="s">
        <v>21</v>
      </c>
      <c r="P2" s="11" t="s">
        <v>22</v>
      </c>
      <c r="Q2" s="11" t="s">
        <v>15</v>
      </c>
    </row>
    <row r="3" spans="1:17" x14ac:dyDescent="0.25">
      <c r="A3" s="1">
        <v>1988</v>
      </c>
      <c r="B3" s="19">
        <v>140.9</v>
      </c>
      <c r="C3" s="19">
        <v>184.1</v>
      </c>
      <c r="D3" s="19">
        <v>69.3</v>
      </c>
      <c r="E3" s="19">
        <v>48.7</v>
      </c>
      <c r="F3" s="19">
        <v>65.7</v>
      </c>
      <c r="G3" s="19">
        <v>129.9</v>
      </c>
      <c r="H3" s="19">
        <v>81.3</v>
      </c>
      <c r="I3" s="19">
        <v>62.7</v>
      </c>
      <c r="J3" s="19">
        <v>126.5</v>
      </c>
      <c r="K3" s="19">
        <v>108.4</v>
      </c>
      <c r="L3" s="19">
        <v>151.6</v>
      </c>
      <c r="M3" s="19">
        <v>93</v>
      </c>
      <c r="N3" s="15">
        <f>SUM(B3:M3)</f>
        <v>1262.0999999999999</v>
      </c>
      <c r="O3" s="14">
        <f>SMALL(B3:M3, 1)</f>
        <v>48.7</v>
      </c>
      <c r="P3" s="14">
        <f>LARGE(B3:M3, 1)</f>
        <v>184.1</v>
      </c>
      <c r="Q3" s="14">
        <f>AVERAGE(B3:M3)</f>
        <v>105.175</v>
      </c>
    </row>
    <row r="4" spans="1:17" x14ac:dyDescent="0.25">
      <c r="A4" s="1">
        <v>1989</v>
      </c>
      <c r="B4" s="19">
        <v>118</v>
      </c>
      <c r="C4" s="19">
        <v>75</v>
      </c>
      <c r="D4" s="19">
        <v>59</v>
      </c>
      <c r="E4" s="19">
        <v>39</v>
      </c>
      <c r="F4" s="19">
        <v>50</v>
      </c>
      <c r="G4" s="19">
        <v>54.4</v>
      </c>
      <c r="H4" s="19">
        <v>52.7</v>
      </c>
      <c r="I4" s="19">
        <v>190.8</v>
      </c>
      <c r="J4" s="19">
        <v>96.6</v>
      </c>
      <c r="K4" s="19">
        <v>136.80000000000001</v>
      </c>
      <c r="L4" s="19">
        <v>195.4</v>
      </c>
      <c r="M4" s="19">
        <v>155</v>
      </c>
      <c r="N4" s="15">
        <f t="shared" ref="N4" si="0">SUM(B4:M4)</f>
        <v>1222.7</v>
      </c>
      <c r="O4" s="14">
        <f t="shared" ref="O4:O5" si="1">SMALL(B4:M4, 1)</f>
        <v>39</v>
      </c>
      <c r="P4" s="14">
        <f t="shared" ref="P4:P5" si="2">LARGE(B4:M4, 1)</f>
        <v>195.4</v>
      </c>
      <c r="Q4" s="14">
        <f t="shared" ref="Q4:Q5" si="3">AVERAGE(B4:M4)</f>
        <v>101.89166666666667</v>
      </c>
    </row>
    <row r="5" spans="1:17" x14ac:dyDescent="0.25">
      <c r="A5" s="1">
        <v>1990</v>
      </c>
      <c r="B5" s="19">
        <v>163</v>
      </c>
      <c r="C5" s="19">
        <v>117</v>
      </c>
      <c r="D5" s="19">
        <v>66</v>
      </c>
      <c r="E5" s="19">
        <v>113</v>
      </c>
      <c r="F5" s="19">
        <v>69</v>
      </c>
      <c r="G5" s="19">
        <v>66</v>
      </c>
      <c r="H5" s="19">
        <v>169</v>
      </c>
      <c r="I5" s="19">
        <v>83</v>
      </c>
      <c r="J5" s="19">
        <v>112</v>
      </c>
      <c r="K5" s="19">
        <v>185.6</v>
      </c>
      <c r="L5" s="19">
        <v>204</v>
      </c>
      <c r="M5" s="19">
        <v>241</v>
      </c>
      <c r="N5" s="15">
        <f>SUM(B5:M5)</f>
        <v>1588.6</v>
      </c>
      <c r="O5" s="14">
        <f t="shared" si="1"/>
        <v>66</v>
      </c>
      <c r="P5" s="14">
        <f t="shared" si="2"/>
        <v>241</v>
      </c>
      <c r="Q5" s="14">
        <f t="shared" si="3"/>
        <v>132.38333333333333</v>
      </c>
    </row>
    <row r="6" spans="1:17" x14ac:dyDescent="0.25">
      <c r="A6" s="1" t="s">
        <v>15</v>
      </c>
      <c r="B6" s="15">
        <f>AVERAGE(B3:B5)</f>
        <v>140.63333333333333</v>
      </c>
      <c r="C6" s="15">
        <f>AVERAGE(C3:C5)</f>
        <v>125.36666666666667</v>
      </c>
      <c r="D6" s="15">
        <f>AVERAGE(D3:D5)</f>
        <v>64.766666666666666</v>
      </c>
      <c r="E6" s="15">
        <f>AVERAGE(E3:E5)</f>
        <v>66.899999999999991</v>
      </c>
      <c r="F6" s="15">
        <f>AVERAGE(F3:F5)</f>
        <v>61.566666666666663</v>
      </c>
      <c r="G6" s="15">
        <f>AVERAGE(G3:G5)</f>
        <v>83.433333333333337</v>
      </c>
      <c r="H6" s="15">
        <f>AVERAGE(H3:H5)</f>
        <v>101</v>
      </c>
      <c r="I6" s="15">
        <f>AVERAGE(I3:I5)</f>
        <v>112.16666666666667</v>
      </c>
      <c r="J6" s="15">
        <f>AVERAGE(J3:J5)</f>
        <v>111.7</v>
      </c>
      <c r="K6" s="15">
        <f>AVERAGE(K3:K5)</f>
        <v>143.6</v>
      </c>
      <c r="L6" s="15">
        <f>AVERAGE(L3:L5)</f>
        <v>183.66666666666666</v>
      </c>
      <c r="M6" s="15">
        <f>AVERAGE(M3:M5)</f>
        <v>163</v>
      </c>
      <c r="N6" s="15">
        <f>AVERAGE(N3:N5)</f>
        <v>1357.8</v>
      </c>
      <c r="O6" s="15" t="s">
        <v>27</v>
      </c>
      <c r="P6" s="15" t="s">
        <v>27</v>
      </c>
      <c r="Q6" s="15">
        <f>AVERAGE(Q3:Q5)</f>
        <v>113.14999999999999</v>
      </c>
    </row>
  </sheetData>
  <mergeCells count="1">
    <mergeCell ref="A1:Q1"/>
  </mergeCells>
  <pageMargins left="0.7" right="0.7" top="0.75" bottom="0.75" header="0.3" footer="0.3"/>
  <pageSetup orientation="portrait" r:id="rId1"/>
  <ignoredErrors>
    <ignoredError sqref="N3:Q4 N5:Q5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N6" sqref="N6"/>
    </sheetView>
  </sheetViews>
  <sheetFormatPr defaultRowHeight="15" x14ac:dyDescent="0.25"/>
  <cols>
    <col min="3" max="3" width="13.42578125" customWidth="1"/>
  </cols>
  <sheetData>
    <row r="1" spans="1:17" ht="36.75" customHeight="1" x14ac:dyDescent="0.2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21</v>
      </c>
      <c r="P2" s="1" t="s">
        <v>22</v>
      </c>
      <c r="Q2" s="1" t="s">
        <v>15</v>
      </c>
    </row>
    <row r="3" spans="1:17" x14ac:dyDescent="0.25">
      <c r="A3" s="1">
        <v>1990</v>
      </c>
      <c r="B3" s="15" t="s">
        <v>27</v>
      </c>
      <c r="C3" s="15" t="s">
        <v>27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27</v>
      </c>
      <c r="J3" s="15" t="s">
        <v>27</v>
      </c>
      <c r="K3" s="15">
        <v>194.2</v>
      </c>
      <c r="L3" s="15">
        <v>111.7</v>
      </c>
      <c r="M3" s="15">
        <v>154.4</v>
      </c>
      <c r="N3" s="15">
        <f>SUM(B3:M3)</f>
        <v>460.29999999999995</v>
      </c>
      <c r="O3" s="14">
        <f>SMALL(B3:M3, 1)</f>
        <v>111.7</v>
      </c>
      <c r="P3" s="14">
        <f>LARGE(B3:M3, 1)</f>
        <v>194.2</v>
      </c>
      <c r="Q3" s="14">
        <f>AVERAGE(B3:M3)</f>
        <v>153.43333333333331</v>
      </c>
    </row>
    <row r="4" spans="1:17" x14ac:dyDescent="0.25">
      <c r="A4" s="1">
        <v>1991</v>
      </c>
      <c r="B4" s="15">
        <v>121.2</v>
      </c>
      <c r="C4" s="15">
        <v>83</v>
      </c>
      <c r="D4" s="15">
        <v>108.5</v>
      </c>
      <c r="E4" s="15">
        <v>52.5</v>
      </c>
      <c r="F4" s="15">
        <v>90.6</v>
      </c>
      <c r="G4" s="15">
        <v>42.8</v>
      </c>
      <c r="H4" s="15">
        <v>49.8</v>
      </c>
      <c r="I4" s="15">
        <v>51.8</v>
      </c>
      <c r="J4" s="15">
        <v>120</v>
      </c>
      <c r="K4" s="15">
        <v>201.2</v>
      </c>
      <c r="L4" s="15">
        <v>184.7</v>
      </c>
      <c r="M4" s="15">
        <v>65.2</v>
      </c>
      <c r="N4" s="15">
        <f t="shared" ref="N4:N7" si="0">SUM(B4:M4)</f>
        <v>1171.3</v>
      </c>
      <c r="O4" s="14">
        <f t="shared" ref="O4:O7" si="1">SMALL(B4:M4, 1)</f>
        <v>42.8</v>
      </c>
      <c r="P4" s="14">
        <f t="shared" ref="P4:P7" si="2">LARGE(B4:M4, 1)</f>
        <v>201.2</v>
      </c>
      <c r="Q4" s="14">
        <f t="shared" ref="Q4:Q7" si="3">AVERAGE(B4:M4)</f>
        <v>97.608333333333334</v>
      </c>
    </row>
    <row r="5" spans="1:17" x14ac:dyDescent="0.25">
      <c r="A5" s="1">
        <v>1992</v>
      </c>
      <c r="B5" s="15" t="s">
        <v>27</v>
      </c>
      <c r="C5" s="15" t="s">
        <v>27</v>
      </c>
      <c r="D5" s="15" t="s">
        <v>27</v>
      </c>
      <c r="E5" s="15" t="s">
        <v>27</v>
      </c>
      <c r="F5" s="15" t="s">
        <v>27</v>
      </c>
      <c r="G5" s="15">
        <v>54.6</v>
      </c>
      <c r="H5" s="15">
        <v>146.5</v>
      </c>
      <c r="I5" s="15">
        <v>57.5</v>
      </c>
      <c r="J5" s="15">
        <v>60.6</v>
      </c>
      <c r="K5" s="15">
        <v>149.69999999999999</v>
      </c>
      <c r="L5" s="15" t="s">
        <v>27</v>
      </c>
      <c r="M5" s="15" t="s">
        <v>27</v>
      </c>
      <c r="N5" s="15">
        <f t="shared" si="0"/>
        <v>468.90000000000003</v>
      </c>
      <c r="O5" s="14">
        <f t="shared" si="1"/>
        <v>54.6</v>
      </c>
      <c r="P5" s="14">
        <f t="shared" si="2"/>
        <v>149.69999999999999</v>
      </c>
      <c r="Q5" s="14">
        <f t="shared" si="3"/>
        <v>93.78</v>
      </c>
    </row>
    <row r="6" spans="1:17" x14ac:dyDescent="0.25">
      <c r="A6" s="1">
        <v>1993</v>
      </c>
      <c r="B6" s="15" t="s">
        <v>27</v>
      </c>
      <c r="C6" s="15" t="s">
        <v>27</v>
      </c>
      <c r="D6" s="15">
        <v>205.5</v>
      </c>
      <c r="E6" s="15">
        <v>103.6</v>
      </c>
      <c r="F6" s="15">
        <v>123.6</v>
      </c>
      <c r="G6" s="15">
        <v>115.1</v>
      </c>
      <c r="H6" s="15">
        <v>99.2</v>
      </c>
      <c r="I6" s="15">
        <v>95.3</v>
      </c>
      <c r="J6" s="15">
        <v>125.4</v>
      </c>
      <c r="K6" s="15">
        <v>313.60000000000002</v>
      </c>
      <c r="L6" s="15">
        <v>145.19999999999999</v>
      </c>
      <c r="M6" s="15">
        <v>148.9</v>
      </c>
      <c r="N6" s="15">
        <f t="shared" si="0"/>
        <v>1475.4000000000003</v>
      </c>
      <c r="O6" s="14">
        <f t="shared" si="1"/>
        <v>95.3</v>
      </c>
      <c r="P6" s="14">
        <f t="shared" si="2"/>
        <v>313.60000000000002</v>
      </c>
      <c r="Q6" s="14">
        <f t="shared" si="3"/>
        <v>147.54000000000002</v>
      </c>
    </row>
    <row r="7" spans="1:17" x14ac:dyDescent="0.25">
      <c r="A7" s="1">
        <v>1994</v>
      </c>
      <c r="B7" s="15">
        <v>107.8</v>
      </c>
      <c r="C7" s="15">
        <v>108.7</v>
      </c>
      <c r="D7" s="15" t="s">
        <v>27</v>
      </c>
      <c r="E7" s="15">
        <v>91.9</v>
      </c>
      <c r="F7" s="15">
        <v>169.3</v>
      </c>
      <c r="G7" s="15">
        <v>95.3</v>
      </c>
      <c r="H7" s="15">
        <v>69.599999999999994</v>
      </c>
      <c r="I7" s="15">
        <v>56</v>
      </c>
      <c r="J7" s="15">
        <v>200.9</v>
      </c>
      <c r="K7" s="15">
        <v>153.4</v>
      </c>
      <c r="L7" s="15">
        <v>141.9</v>
      </c>
      <c r="M7" s="15">
        <v>80.599999999999994</v>
      </c>
      <c r="N7" s="15">
        <f t="shared" si="0"/>
        <v>1275.4000000000001</v>
      </c>
      <c r="O7" s="14">
        <f t="shared" si="1"/>
        <v>56</v>
      </c>
      <c r="P7" s="14">
        <f t="shared" si="2"/>
        <v>200.9</v>
      </c>
      <c r="Q7" s="14">
        <f t="shared" si="3"/>
        <v>115.94545454545455</v>
      </c>
    </row>
    <row r="8" spans="1:17" x14ac:dyDescent="0.25">
      <c r="A8" s="1" t="s">
        <v>15</v>
      </c>
      <c r="B8" s="15">
        <f>AVERAGE(B3:B7)</f>
        <v>114.5</v>
      </c>
      <c r="C8" s="15">
        <f t="shared" ref="C8:Q8" si="4">AVERAGE(C3:C7)</f>
        <v>95.85</v>
      </c>
      <c r="D8" s="15">
        <f t="shared" si="4"/>
        <v>157</v>
      </c>
      <c r="E8" s="15">
        <f t="shared" si="4"/>
        <v>82.666666666666671</v>
      </c>
      <c r="F8" s="15">
        <f t="shared" si="4"/>
        <v>127.83333333333333</v>
      </c>
      <c r="G8" s="15">
        <f t="shared" si="4"/>
        <v>76.95</v>
      </c>
      <c r="H8" s="15">
        <f t="shared" si="4"/>
        <v>91.275000000000006</v>
      </c>
      <c r="I8" s="15">
        <f t="shared" si="4"/>
        <v>65.150000000000006</v>
      </c>
      <c r="J8" s="15">
        <f t="shared" si="4"/>
        <v>126.72499999999999</v>
      </c>
      <c r="K8" s="15">
        <f t="shared" si="4"/>
        <v>202.42</v>
      </c>
      <c r="L8" s="15">
        <f t="shared" si="4"/>
        <v>145.875</v>
      </c>
      <c r="M8" s="15">
        <f t="shared" si="4"/>
        <v>112.27500000000001</v>
      </c>
      <c r="N8" s="15">
        <f t="shared" si="4"/>
        <v>970.26000000000022</v>
      </c>
      <c r="O8" s="15" t="s">
        <v>27</v>
      </c>
      <c r="P8" s="15" t="s">
        <v>27</v>
      </c>
      <c r="Q8" s="15">
        <f t="shared" si="4"/>
        <v>121.66142424242423</v>
      </c>
    </row>
    <row r="9" spans="1:17" x14ac:dyDescent="0.25">
      <c r="E9" s="4"/>
      <c r="F9" s="4"/>
      <c r="G9" s="4"/>
      <c r="H9" s="4"/>
      <c r="I9" s="4"/>
      <c r="J9" s="4"/>
      <c r="K9" s="4"/>
      <c r="L9" s="5"/>
      <c r="M9" s="5"/>
      <c r="N9" s="5"/>
    </row>
    <row r="10" spans="1:17" x14ac:dyDescent="0.25">
      <c r="E10" s="4"/>
      <c r="F10" s="4"/>
      <c r="G10" s="4"/>
      <c r="H10" s="4"/>
      <c r="I10" s="4"/>
      <c r="J10" s="4"/>
      <c r="K10" s="4"/>
      <c r="L10" s="5"/>
      <c r="M10" s="5"/>
      <c r="N10" s="5"/>
    </row>
    <row r="11" spans="1:17" x14ac:dyDescent="0.25">
      <c r="E11" s="4"/>
      <c r="F11" s="4"/>
      <c r="G11" s="4"/>
      <c r="H11" s="4"/>
      <c r="I11" s="4"/>
      <c r="J11" s="4"/>
      <c r="K11" s="4"/>
      <c r="L11" s="5"/>
      <c r="M11" s="5"/>
      <c r="N11" s="5"/>
    </row>
    <row r="12" spans="1:17" x14ac:dyDescent="0.25">
      <c r="E12" s="4"/>
      <c r="F12" s="4"/>
      <c r="G12" s="4"/>
      <c r="H12" s="4"/>
      <c r="I12" s="4"/>
      <c r="J12" s="4"/>
      <c r="K12" s="4"/>
      <c r="L12" s="5"/>
      <c r="M12" s="5"/>
      <c r="N12" s="5"/>
    </row>
    <row r="13" spans="1:17" x14ac:dyDescent="0.25">
      <c r="E13" s="4"/>
      <c r="F13" s="4"/>
      <c r="G13" s="4"/>
      <c r="H13" s="4"/>
      <c r="I13" s="4"/>
      <c r="J13" s="4"/>
      <c r="K13" s="4"/>
      <c r="L13" s="6"/>
      <c r="M13" s="5"/>
      <c r="N13" s="5"/>
    </row>
    <row r="14" spans="1:17" x14ac:dyDescent="0.25">
      <c r="E14" s="4"/>
      <c r="F14" s="4"/>
      <c r="G14" s="4"/>
      <c r="H14" s="4"/>
      <c r="I14" s="4"/>
      <c r="J14" s="4"/>
      <c r="K14" s="4"/>
      <c r="L14" s="5"/>
      <c r="M14" s="5"/>
      <c r="N14" s="5"/>
    </row>
    <row r="15" spans="1:17" x14ac:dyDescent="0.25">
      <c r="E15" s="4"/>
      <c r="F15" s="4"/>
      <c r="G15" s="4"/>
      <c r="H15" s="4"/>
      <c r="I15" s="4"/>
      <c r="J15" s="4"/>
      <c r="K15" s="4"/>
      <c r="L15" s="5"/>
      <c r="M15" s="5"/>
      <c r="N15" s="5"/>
    </row>
    <row r="16" spans="1:17" x14ac:dyDescent="0.25">
      <c r="E16" s="4"/>
      <c r="F16" s="4"/>
      <c r="G16" s="4"/>
      <c r="H16" s="4"/>
      <c r="I16" s="4"/>
      <c r="J16" s="4"/>
      <c r="K16" s="4"/>
      <c r="L16" s="5"/>
      <c r="M16" s="5"/>
      <c r="N16" s="5"/>
    </row>
    <row r="17" spans="5:14" x14ac:dyDescent="0.25">
      <c r="E17" s="4"/>
      <c r="F17" s="4"/>
      <c r="G17" s="4"/>
      <c r="H17" s="4"/>
      <c r="I17" s="4"/>
      <c r="J17" s="4"/>
      <c r="K17" s="4"/>
      <c r="L17" s="5"/>
      <c r="M17" s="5"/>
      <c r="N17" s="5"/>
    </row>
  </sheetData>
  <mergeCells count="1">
    <mergeCell ref="A1:Q1"/>
  </mergeCells>
  <pageMargins left="0.7" right="0.7" top="0.75" bottom="0.75" header="0.3" footer="0.3"/>
  <ignoredErrors>
    <ignoredError sqref="N3:Q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H31" sqref="H31"/>
    </sheetView>
  </sheetViews>
  <sheetFormatPr defaultRowHeight="15" x14ac:dyDescent="0.25"/>
  <sheetData>
    <row r="1" spans="1:17" ht="44.25" customHeight="1" x14ac:dyDescent="0.25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7.2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1" t="s">
        <v>21</v>
      </c>
      <c r="P2" s="11" t="s">
        <v>22</v>
      </c>
      <c r="Q2" s="11" t="s">
        <v>15</v>
      </c>
    </row>
    <row r="3" spans="1:17" ht="23.25" customHeight="1" x14ac:dyDescent="0.25">
      <c r="A3" s="16">
        <v>1991</v>
      </c>
      <c r="B3" s="15" t="s">
        <v>27</v>
      </c>
      <c r="C3" s="15" t="s">
        <v>27</v>
      </c>
      <c r="D3" s="15" t="s">
        <v>27</v>
      </c>
      <c r="E3" s="15" t="s">
        <v>27</v>
      </c>
      <c r="F3" s="15" t="s">
        <v>27</v>
      </c>
      <c r="G3" s="15">
        <v>61.2</v>
      </c>
      <c r="H3" s="15">
        <v>64.8</v>
      </c>
      <c r="I3" s="15">
        <v>92.8</v>
      </c>
      <c r="J3" s="15">
        <v>148.80000000000001</v>
      </c>
      <c r="K3" s="15">
        <v>207.1</v>
      </c>
      <c r="L3" s="15">
        <v>161.9</v>
      </c>
      <c r="M3" s="15">
        <v>150</v>
      </c>
      <c r="N3" s="15">
        <f>SUM(B3:M3)</f>
        <v>886.6</v>
      </c>
      <c r="O3" s="14">
        <f>SMALL(B3:M3, 1)</f>
        <v>61.2</v>
      </c>
      <c r="P3" s="14">
        <f>LARGE(B3:M3, 1)</f>
        <v>207.1</v>
      </c>
      <c r="Q3" s="14">
        <f>AVERAGE(B3:M3)</f>
        <v>126.65714285714286</v>
      </c>
    </row>
    <row r="4" spans="1:17" ht="17.25" customHeight="1" x14ac:dyDescent="0.25">
      <c r="A4" s="13" t="s">
        <v>15</v>
      </c>
      <c r="B4" s="13" t="s">
        <v>27</v>
      </c>
      <c r="C4" s="13" t="s">
        <v>27</v>
      </c>
      <c r="D4" s="13" t="s">
        <v>27</v>
      </c>
      <c r="E4" s="13" t="s">
        <v>27</v>
      </c>
      <c r="F4" s="13" t="s">
        <v>27</v>
      </c>
      <c r="G4" s="13">
        <f>AVERAGE(G3)</f>
        <v>61.2</v>
      </c>
      <c r="H4" s="13">
        <f t="shared" ref="H4:Q4" si="0">AVERAGE(H3)</f>
        <v>64.8</v>
      </c>
      <c r="I4" s="13">
        <f t="shared" si="0"/>
        <v>92.8</v>
      </c>
      <c r="J4" s="13">
        <f t="shared" si="0"/>
        <v>148.80000000000001</v>
      </c>
      <c r="K4" s="13">
        <f t="shared" si="0"/>
        <v>207.1</v>
      </c>
      <c r="L4" s="13">
        <f t="shared" si="0"/>
        <v>161.9</v>
      </c>
      <c r="M4" s="13">
        <f t="shared" si="0"/>
        <v>150</v>
      </c>
      <c r="N4" s="13">
        <f t="shared" si="0"/>
        <v>886.6</v>
      </c>
      <c r="O4" s="13" t="s">
        <v>27</v>
      </c>
      <c r="P4" s="13" t="s">
        <v>27</v>
      </c>
      <c r="Q4" s="13">
        <f t="shared" si="0"/>
        <v>126.65714285714286</v>
      </c>
    </row>
  </sheetData>
  <mergeCells count="1">
    <mergeCell ref="A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P22" sqref="P22"/>
    </sheetView>
  </sheetViews>
  <sheetFormatPr defaultRowHeight="15" x14ac:dyDescent="0.25"/>
  <cols>
    <col min="8" max="8" width="11.140625" customWidth="1"/>
  </cols>
  <sheetData>
    <row r="1" spans="1:17" ht="30.75" customHeight="1" x14ac:dyDescent="0.2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1" t="s">
        <v>21</v>
      </c>
      <c r="P2" s="11" t="s">
        <v>22</v>
      </c>
      <c r="Q2" s="11" t="s">
        <v>15</v>
      </c>
    </row>
    <row r="3" spans="1:17" x14ac:dyDescent="0.25">
      <c r="A3" s="11">
        <v>1980</v>
      </c>
      <c r="B3" s="14">
        <v>81</v>
      </c>
      <c r="C3" s="14">
        <v>92.8</v>
      </c>
      <c r="D3" s="14">
        <v>38.4</v>
      </c>
      <c r="E3" s="14">
        <v>42.2</v>
      </c>
      <c r="F3" s="14">
        <v>111.6</v>
      </c>
      <c r="G3" s="14">
        <v>124</v>
      </c>
      <c r="H3" s="14">
        <v>61.2</v>
      </c>
      <c r="I3" s="14">
        <v>179.1</v>
      </c>
      <c r="J3" s="14">
        <v>107.8</v>
      </c>
      <c r="K3" s="14">
        <v>107</v>
      </c>
      <c r="L3" s="14">
        <v>90</v>
      </c>
      <c r="M3" s="14">
        <v>103.6</v>
      </c>
      <c r="N3" s="14">
        <f>SUM(B3:M3)</f>
        <v>1138.6999999999998</v>
      </c>
      <c r="O3" s="14">
        <f>SMALL(B3:M3, 1)</f>
        <v>38.4</v>
      </c>
      <c r="P3" s="14">
        <f>LARGE(B3:M3, 1)</f>
        <v>179.1</v>
      </c>
      <c r="Q3" s="14">
        <f>AVERAGE(B3:M3)</f>
        <v>94.891666666666652</v>
      </c>
    </row>
    <row r="4" spans="1:17" ht="15" customHeight="1" x14ac:dyDescent="0.25">
      <c r="A4" s="1">
        <v>1981</v>
      </c>
      <c r="B4" s="15">
        <v>117.5</v>
      </c>
      <c r="C4" s="15">
        <v>71.599999999999994</v>
      </c>
      <c r="D4" s="15">
        <v>132.19999999999999</v>
      </c>
      <c r="E4" s="15">
        <v>71.599999999999994</v>
      </c>
      <c r="F4" s="15">
        <v>91.7</v>
      </c>
      <c r="G4" s="15">
        <v>89</v>
      </c>
      <c r="H4" s="15">
        <v>82.8</v>
      </c>
      <c r="I4" s="15">
        <v>92.9</v>
      </c>
      <c r="J4" s="15">
        <v>106</v>
      </c>
      <c r="K4" s="15">
        <v>119.2</v>
      </c>
      <c r="L4" s="15">
        <v>122.7</v>
      </c>
      <c r="M4" s="15">
        <v>95.2</v>
      </c>
      <c r="N4" s="14">
        <f t="shared" ref="N4:N7" si="0">SUM(B4:M4)</f>
        <v>1192.3999999999999</v>
      </c>
      <c r="O4" s="14">
        <f>SMALL(B4:M4, 1)</f>
        <v>71.599999999999994</v>
      </c>
      <c r="P4" s="14">
        <f>LARGE(B4:M4, 1)</f>
        <v>132.19999999999999</v>
      </c>
      <c r="Q4" s="14">
        <f>AVERAGE(B4:M4)</f>
        <v>99.36666666666666</v>
      </c>
    </row>
    <row r="5" spans="1:17" x14ac:dyDescent="0.25">
      <c r="A5" s="1">
        <v>1982</v>
      </c>
      <c r="B5" s="15">
        <v>74.400000000000006</v>
      </c>
      <c r="C5" s="15">
        <v>128.19999999999999</v>
      </c>
      <c r="D5" s="15">
        <v>43.9</v>
      </c>
      <c r="E5" s="15">
        <v>30.4</v>
      </c>
      <c r="F5" s="15">
        <v>140.69999999999999</v>
      </c>
      <c r="G5" s="15">
        <v>77.900000000000006</v>
      </c>
      <c r="H5" s="15">
        <v>86.8</v>
      </c>
      <c r="I5" s="15">
        <v>40</v>
      </c>
      <c r="J5" s="15">
        <v>103.4</v>
      </c>
      <c r="K5" s="15">
        <v>150.80000000000001</v>
      </c>
      <c r="L5" s="15">
        <v>103.4</v>
      </c>
      <c r="M5" s="15">
        <v>110</v>
      </c>
      <c r="N5" s="14">
        <f t="shared" si="0"/>
        <v>1089.9000000000001</v>
      </c>
      <c r="O5" s="14">
        <f t="shared" ref="O5:O7" si="1">SMALL(B5:M5, 1)</f>
        <v>30.4</v>
      </c>
      <c r="P5" s="14">
        <f t="shared" ref="P5:P7" si="2">LARGE(B5:M5, 1)</f>
        <v>150.80000000000001</v>
      </c>
      <c r="Q5" s="14">
        <f t="shared" ref="Q5:Q7" si="3">AVERAGE(B5:M5)</f>
        <v>90.825000000000003</v>
      </c>
    </row>
    <row r="6" spans="1:17" x14ac:dyDescent="0.25">
      <c r="A6" s="1">
        <v>1983</v>
      </c>
      <c r="B6" s="15">
        <v>114.7</v>
      </c>
      <c r="C6" s="15">
        <v>108</v>
      </c>
      <c r="D6" s="15">
        <v>40.4</v>
      </c>
      <c r="E6" s="15">
        <v>50.4</v>
      </c>
      <c r="F6" s="15">
        <v>56.4</v>
      </c>
      <c r="G6" s="15">
        <v>52.7</v>
      </c>
      <c r="H6" s="15">
        <v>64.8</v>
      </c>
      <c r="I6" s="15">
        <v>65</v>
      </c>
      <c r="J6" s="15">
        <v>72.8</v>
      </c>
      <c r="K6" s="15">
        <v>72.400000000000006</v>
      </c>
      <c r="L6" s="15">
        <v>87.8</v>
      </c>
      <c r="M6" s="15">
        <v>85</v>
      </c>
      <c r="N6" s="14">
        <f t="shared" si="0"/>
        <v>870.39999999999975</v>
      </c>
      <c r="O6" s="14">
        <f t="shared" si="1"/>
        <v>40.4</v>
      </c>
      <c r="P6" s="14">
        <f t="shared" si="2"/>
        <v>114.7</v>
      </c>
      <c r="Q6" s="14">
        <f t="shared" si="3"/>
        <v>72.533333333333317</v>
      </c>
    </row>
    <row r="7" spans="1:17" x14ac:dyDescent="0.25">
      <c r="A7" s="1">
        <v>1984</v>
      </c>
      <c r="B7" s="15">
        <v>158.19999999999999</v>
      </c>
      <c r="C7" s="15">
        <v>71.5</v>
      </c>
      <c r="D7" s="15">
        <v>95</v>
      </c>
      <c r="E7" s="15">
        <v>43</v>
      </c>
      <c r="F7" s="15">
        <v>73.099999999999994</v>
      </c>
      <c r="G7" s="15">
        <v>101.9</v>
      </c>
      <c r="H7" s="15">
        <v>60</v>
      </c>
      <c r="I7" s="15">
        <v>165.9</v>
      </c>
      <c r="J7" s="15">
        <v>139.69999999999999</v>
      </c>
      <c r="K7" s="15">
        <v>86.6</v>
      </c>
      <c r="L7" s="15">
        <v>72</v>
      </c>
      <c r="M7" s="15">
        <v>65</v>
      </c>
      <c r="N7" s="14">
        <f t="shared" si="0"/>
        <v>1131.9000000000001</v>
      </c>
      <c r="O7" s="14">
        <f t="shared" si="1"/>
        <v>43</v>
      </c>
      <c r="P7" s="14">
        <f t="shared" si="2"/>
        <v>165.9</v>
      </c>
      <c r="Q7" s="14">
        <f t="shared" si="3"/>
        <v>94.325000000000003</v>
      </c>
    </row>
    <row r="8" spans="1:17" x14ac:dyDescent="0.25">
      <c r="A8" s="1" t="s">
        <v>15</v>
      </c>
      <c r="B8" s="15">
        <f>AVERAGE(B3:B7)</f>
        <v>109.16</v>
      </c>
      <c r="C8" s="15">
        <f t="shared" ref="C8:Q8" si="4">AVERAGE(C3:C7)</f>
        <v>94.419999999999987</v>
      </c>
      <c r="D8" s="15">
        <f t="shared" si="4"/>
        <v>69.97999999999999</v>
      </c>
      <c r="E8" s="15">
        <f t="shared" si="4"/>
        <v>47.519999999999996</v>
      </c>
      <c r="F8" s="15">
        <f t="shared" si="4"/>
        <v>94.7</v>
      </c>
      <c r="G8" s="15">
        <f t="shared" si="4"/>
        <v>89.1</v>
      </c>
      <c r="H8" s="15">
        <f t="shared" si="4"/>
        <v>71.12</v>
      </c>
      <c r="I8" s="15">
        <f t="shared" si="4"/>
        <v>108.58</v>
      </c>
      <c r="J8" s="15">
        <f t="shared" si="4"/>
        <v>105.94000000000001</v>
      </c>
      <c r="K8" s="15">
        <f t="shared" si="4"/>
        <v>107.2</v>
      </c>
      <c r="L8" s="15">
        <f t="shared" si="4"/>
        <v>95.18</v>
      </c>
      <c r="M8" s="15">
        <f t="shared" si="4"/>
        <v>91.76</v>
      </c>
      <c r="N8" s="15">
        <f t="shared" si="4"/>
        <v>1084.6599999999999</v>
      </c>
      <c r="O8" s="15" t="s">
        <v>27</v>
      </c>
      <c r="P8" s="15" t="s">
        <v>27</v>
      </c>
      <c r="Q8" s="15">
        <f t="shared" si="4"/>
        <v>90.388333333333321</v>
      </c>
    </row>
  </sheetData>
  <mergeCells count="1">
    <mergeCell ref="A1:Q1"/>
  </mergeCells>
  <pageMargins left="0.7" right="0.7" top="0.75" bottom="0.75" header="0.3" footer="0.3"/>
  <ignoredErrors>
    <ignoredError sqref="N3:Q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workbookViewId="0">
      <selection activeCell="J15" sqref="J15"/>
    </sheetView>
  </sheetViews>
  <sheetFormatPr defaultRowHeight="15" x14ac:dyDescent="0.25"/>
  <cols>
    <col min="2" max="2" width="11.5703125" bestFit="1" customWidth="1"/>
  </cols>
  <sheetData>
    <row r="1" spans="1:17" ht="31.5" customHeight="1" x14ac:dyDescent="0.25">
      <c r="A1" s="22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1" t="s">
        <v>21</v>
      </c>
      <c r="P2" s="11" t="s">
        <v>22</v>
      </c>
      <c r="Q2" s="11" t="s">
        <v>15</v>
      </c>
    </row>
    <row r="3" spans="1:17" x14ac:dyDescent="0.25">
      <c r="A3" s="1">
        <v>1988</v>
      </c>
      <c r="B3" s="15">
        <v>95.7</v>
      </c>
      <c r="C3" s="15">
        <v>204.8</v>
      </c>
      <c r="D3" s="15">
        <v>185.8</v>
      </c>
      <c r="E3" s="15">
        <v>152.9</v>
      </c>
      <c r="F3" s="15">
        <v>95</v>
      </c>
      <c r="G3" s="15">
        <v>290.60000000000002</v>
      </c>
      <c r="H3" s="15">
        <v>164.6</v>
      </c>
      <c r="I3" s="15">
        <v>72.8</v>
      </c>
      <c r="J3" s="15">
        <v>91</v>
      </c>
      <c r="K3" s="15">
        <v>141.30000000000001</v>
      </c>
      <c r="L3" s="15">
        <v>146.1</v>
      </c>
      <c r="M3" s="15">
        <v>81</v>
      </c>
      <c r="N3" s="15">
        <f>SUM(B3:M3)</f>
        <v>1721.6</v>
      </c>
      <c r="O3" s="14">
        <f>SMALL(B3:M3, 1)</f>
        <v>72.8</v>
      </c>
      <c r="P3" s="14">
        <f>LARGE(B3:M3, 1)</f>
        <v>290.60000000000002</v>
      </c>
      <c r="Q3" s="14">
        <f>AVERAGE(B3:M3)</f>
        <v>143.46666666666667</v>
      </c>
    </row>
    <row r="4" spans="1:17" x14ac:dyDescent="0.25">
      <c r="A4" s="1">
        <v>1989</v>
      </c>
      <c r="B4" s="15">
        <v>163.80000000000001</v>
      </c>
      <c r="C4" s="15">
        <v>131.69999999999999</v>
      </c>
      <c r="D4" s="15">
        <v>96.9</v>
      </c>
      <c r="E4" s="15">
        <v>74.099999999999994</v>
      </c>
      <c r="F4" s="15">
        <v>51.4</v>
      </c>
      <c r="G4" s="15">
        <v>92.5</v>
      </c>
      <c r="H4" s="15">
        <v>67.599999999999994</v>
      </c>
      <c r="I4" s="15">
        <v>99.7</v>
      </c>
      <c r="J4" s="15">
        <v>120.6</v>
      </c>
      <c r="K4" s="15">
        <v>93.2</v>
      </c>
      <c r="L4" s="15">
        <v>120.6</v>
      </c>
      <c r="M4" s="15">
        <v>99.4</v>
      </c>
      <c r="N4" s="15">
        <f t="shared" ref="N4:N9" si="0">SUM(B4:M4)</f>
        <v>1211.5000000000002</v>
      </c>
      <c r="O4" s="14">
        <f t="shared" ref="O4:O9" si="1">SMALL(B4:M4, 1)</f>
        <v>51.4</v>
      </c>
      <c r="P4" s="14">
        <f t="shared" ref="P4:P9" si="2">LARGE(B4:M4, 1)</f>
        <v>163.80000000000001</v>
      </c>
      <c r="Q4" s="14">
        <f t="shared" ref="Q4:Q9" si="3">AVERAGE(B4:M4)</f>
        <v>100.95833333333336</v>
      </c>
    </row>
    <row r="5" spans="1:17" x14ac:dyDescent="0.25">
      <c r="A5" s="1">
        <v>1990</v>
      </c>
      <c r="B5" s="15">
        <v>119</v>
      </c>
      <c r="C5" s="15">
        <v>108.3</v>
      </c>
      <c r="D5" s="15">
        <v>90.4</v>
      </c>
      <c r="E5" s="15">
        <v>160.6</v>
      </c>
      <c r="F5" s="15">
        <v>140.4</v>
      </c>
      <c r="G5" s="15">
        <v>127.1</v>
      </c>
      <c r="H5" s="15">
        <v>45</v>
      </c>
      <c r="I5" s="15">
        <v>70.2</v>
      </c>
      <c r="J5" s="15">
        <v>77.7</v>
      </c>
      <c r="K5" s="15">
        <v>159</v>
      </c>
      <c r="L5" s="15">
        <v>54.9</v>
      </c>
      <c r="M5" s="15">
        <v>103.9</v>
      </c>
      <c r="N5" s="15">
        <f t="shared" si="0"/>
        <v>1256.5000000000005</v>
      </c>
      <c r="O5" s="14">
        <f t="shared" si="1"/>
        <v>45</v>
      </c>
      <c r="P5" s="14">
        <f t="shared" si="2"/>
        <v>160.6</v>
      </c>
      <c r="Q5" s="14">
        <f t="shared" si="3"/>
        <v>104.70833333333337</v>
      </c>
    </row>
    <row r="6" spans="1:17" x14ac:dyDescent="0.25">
      <c r="A6" s="1">
        <v>1991</v>
      </c>
      <c r="B6" s="15">
        <v>176.1</v>
      </c>
      <c r="C6" s="15">
        <v>136.6</v>
      </c>
      <c r="D6" s="15">
        <v>107.7</v>
      </c>
      <c r="E6" s="15">
        <v>66.2</v>
      </c>
      <c r="F6" s="15">
        <v>97.6</v>
      </c>
      <c r="G6" s="15">
        <v>47.2</v>
      </c>
      <c r="H6" s="15">
        <v>52.4</v>
      </c>
      <c r="I6" s="15">
        <v>45.5</v>
      </c>
      <c r="J6" s="15">
        <v>113.7</v>
      </c>
      <c r="K6" s="15">
        <v>198</v>
      </c>
      <c r="L6" s="15">
        <v>164.9</v>
      </c>
      <c r="M6" s="15">
        <v>131.1</v>
      </c>
      <c r="N6" s="15">
        <f t="shared" si="0"/>
        <v>1337</v>
      </c>
      <c r="O6" s="14">
        <f t="shared" si="1"/>
        <v>45.5</v>
      </c>
      <c r="P6" s="14">
        <f t="shared" si="2"/>
        <v>198</v>
      </c>
      <c r="Q6" s="14">
        <f t="shared" si="3"/>
        <v>111.41666666666667</v>
      </c>
    </row>
    <row r="7" spans="1:17" x14ac:dyDescent="0.25">
      <c r="A7" s="1">
        <v>1992</v>
      </c>
      <c r="B7" s="15">
        <v>95.3</v>
      </c>
      <c r="C7" s="15">
        <v>152.30000000000001</v>
      </c>
      <c r="D7" s="15">
        <v>126.9</v>
      </c>
      <c r="E7" s="15">
        <v>55.1</v>
      </c>
      <c r="F7" s="15">
        <v>160.30000000000001</v>
      </c>
      <c r="G7" s="15">
        <v>93.8</v>
      </c>
      <c r="H7" s="15">
        <v>168.2</v>
      </c>
      <c r="I7" s="15">
        <v>62.2</v>
      </c>
      <c r="J7" s="15">
        <v>69.3</v>
      </c>
      <c r="K7" s="15">
        <v>163</v>
      </c>
      <c r="L7" s="15">
        <v>48.8</v>
      </c>
      <c r="M7" s="15">
        <v>88.2</v>
      </c>
      <c r="N7" s="15">
        <f t="shared" si="0"/>
        <v>1283.4000000000001</v>
      </c>
      <c r="O7" s="14">
        <f t="shared" si="1"/>
        <v>48.8</v>
      </c>
      <c r="P7" s="14">
        <f t="shared" si="2"/>
        <v>168.2</v>
      </c>
      <c r="Q7" s="14">
        <f t="shared" si="3"/>
        <v>106.95</v>
      </c>
    </row>
    <row r="8" spans="1:17" x14ac:dyDescent="0.25">
      <c r="A8" s="1">
        <v>1993</v>
      </c>
      <c r="B8" s="15">
        <v>129.30000000000001</v>
      </c>
      <c r="C8" s="15">
        <v>166.1</v>
      </c>
      <c r="D8" s="15">
        <v>154.69999999999999</v>
      </c>
      <c r="E8" s="15">
        <v>104.8</v>
      </c>
      <c r="F8" s="15">
        <v>117.2</v>
      </c>
      <c r="G8" s="15">
        <v>126.2</v>
      </c>
      <c r="H8" s="15">
        <v>101.3</v>
      </c>
      <c r="I8" s="15">
        <v>81.8</v>
      </c>
      <c r="J8" s="15">
        <v>171</v>
      </c>
      <c r="K8" s="20">
        <v>309.3</v>
      </c>
      <c r="L8" s="15">
        <v>128</v>
      </c>
      <c r="M8" s="15">
        <v>183.9</v>
      </c>
      <c r="N8" s="15">
        <f t="shared" si="0"/>
        <v>1773.6000000000001</v>
      </c>
      <c r="O8" s="14">
        <f t="shared" si="1"/>
        <v>81.8</v>
      </c>
      <c r="P8" s="14">
        <f t="shared" si="2"/>
        <v>309.3</v>
      </c>
      <c r="Q8" s="14">
        <f t="shared" si="3"/>
        <v>147.80000000000001</v>
      </c>
    </row>
    <row r="9" spans="1:17" x14ac:dyDescent="0.25">
      <c r="A9" s="1">
        <v>1994</v>
      </c>
      <c r="B9" s="15">
        <v>149.4</v>
      </c>
      <c r="C9" s="15">
        <v>104</v>
      </c>
      <c r="D9" s="15">
        <v>247.2</v>
      </c>
      <c r="E9" s="15">
        <v>107.7</v>
      </c>
      <c r="F9" s="15">
        <v>195.2</v>
      </c>
      <c r="G9" s="15">
        <v>101.5</v>
      </c>
      <c r="H9" s="15">
        <v>51</v>
      </c>
      <c r="I9" s="15">
        <v>58.4</v>
      </c>
      <c r="J9" s="15">
        <v>218.7</v>
      </c>
      <c r="K9" s="15">
        <v>153.1</v>
      </c>
      <c r="L9" s="15">
        <v>118.7</v>
      </c>
      <c r="M9" s="15">
        <v>163.6</v>
      </c>
      <c r="N9" s="15">
        <f t="shared" si="0"/>
        <v>1668.4999999999998</v>
      </c>
      <c r="O9" s="14">
        <f t="shared" si="1"/>
        <v>51</v>
      </c>
      <c r="P9" s="14">
        <f t="shared" si="2"/>
        <v>247.2</v>
      </c>
      <c r="Q9" s="14">
        <f t="shared" si="3"/>
        <v>139.04166666666666</v>
      </c>
    </row>
    <row r="10" spans="1:17" x14ac:dyDescent="0.25">
      <c r="A10" s="1" t="s">
        <v>15</v>
      </c>
      <c r="B10" s="15">
        <f>AVERAGE(B3:B9)</f>
        <v>132.65714285714287</v>
      </c>
      <c r="C10" s="15">
        <f t="shared" ref="C10:Q10" si="4">AVERAGE(C3:C9)</f>
        <v>143.4</v>
      </c>
      <c r="D10" s="15">
        <f t="shared" si="4"/>
        <v>144.22857142857146</v>
      </c>
      <c r="E10" s="15">
        <f t="shared" si="4"/>
        <v>103.05714285714286</v>
      </c>
      <c r="F10" s="15">
        <f t="shared" si="4"/>
        <v>122.44285714285716</v>
      </c>
      <c r="G10" s="15">
        <f t="shared" si="4"/>
        <v>125.55714285714286</v>
      </c>
      <c r="H10" s="15">
        <f t="shared" si="4"/>
        <v>92.871428571428552</v>
      </c>
      <c r="I10" s="15">
        <f t="shared" si="4"/>
        <v>70.085714285714275</v>
      </c>
      <c r="J10" s="15">
        <f t="shared" si="4"/>
        <v>123.14285714285714</v>
      </c>
      <c r="K10" s="15">
        <f t="shared" si="4"/>
        <v>173.84285714285713</v>
      </c>
      <c r="L10" s="15">
        <f t="shared" si="4"/>
        <v>111.71428571428571</v>
      </c>
      <c r="M10" s="15">
        <f t="shared" si="4"/>
        <v>121.58571428571429</v>
      </c>
      <c r="N10" s="15">
        <f t="shared" si="4"/>
        <v>1464.5857142857144</v>
      </c>
      <c r="O10" s="15" t="s">
        <v>27</v>
      </c>
      <c r="P10" s="15" t="s">
        <v>27</v>
      </c>
      <c r="Q10" s="15">
        <f t="shared" si="4"/>
        <v>122.04880952380954</v>
      </c>
    </row>
  </sheetData>
  <mergeCells count="1">
    <mergeCell ref="A1:Q1"/>
  </mergeCells>
  <pageMargins left="0.7" right="0.7" top="0.75" bottom="0.75" header="0.3" footer="0.3"/>
  <ignoredErrors>
    <ignoredError sqref="N3:Q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P10" sqref="P10"/>
    </sheetView>
  </sheetViews>
  <sheetFormatPr defaultRowHeight="15" x14ac:dyDescent="0.25"/>
  <cols>
    <col min="2" max="2" width="11.42578125" bestFit="1" customWidth="1"/>
  </cols>
  <sheetData>
    <row r="1" spans="1:17" ht="27" customHeight="1" x14ac:dyDescent="0.25">
      <c r="A1" s="23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1" t="s">
        <v>21</v>
      </c>
      <c r="P2" s="11" t="s">
        <v>22</v>
      </c>
      <c r="Q2" s="11" t="s">
        <v>15</v>
      </c>
    </row>
    <row r="3" spans="1:17" x14ac:dyDescent="0.25">
      <c r="A3" s="1">
        <v>1989</v>
      </c>
      <c r="B3" s="15">
        <v>160</v>
      </c>
      <c r="C3" s="15">
        <v>109</v>
      </c>
      <c r="D3" s="15">
        <v>90.1</v>
      </c>
      <c r="E3" s="15">
        <v>44.5</v>
      </c>
      <c r="F3" s="15">
        <v>25.1</v>
      </c>
      <c r="G3" s="15">
        <v>60.8</v>
      </c>
      <c r="H3" s="15">
        <v>71.5</v>
      </c>
      <c r="I3" s="15">
        <v>71.3</v>
      </c>
      <c r="J3" s="15">
        <v>123</v>
      </c>
      <c r="K3" s="15">
        <v>87.8</v>
      </c>
      <c r="L3" s="15">
        <v>171.5</v>
      </c>
      <c r="M3" s="15">
        <v>80.400000000000006</v>
      </c>
      <c r="N3" s="15">
        <v>1095</v>
      </c>
      <c r="O3" s="14">
        <f>SMALL(B3:M3, 1)</f>
        <v>25.1</v>
      </c>
      <c r="P3" s="14">
        <f>LARGE(B3:M3, 1)</f>
        <v>171.5</v>
      </c>
      <c r="Q3" s="14">
        <f>AVERAGE(B3:M3)</f>
        <v>91.25</v>
      </c>
    </row>
    <row r="4" spans="1:17" x14ac:dyDescent="0.25">
      <c r="A4" s="1">
        <v>1990</v>
      </c>
      <c r="B4" s="15">
        <v>73.7</v>
      </c>
      <c r="C4" s="15">
        <v>168.8</v>
      </c>
      <c r="D4" s="15">
        <v>108.1</v>
      </c>
      <c r="E4" s="15">
        <v>156</v>
      </c>
      <c r="F4" s="15">
        <v>94.3</v>
      </c>
      <c r="G4" s="15">
        <v>203.6</v>
      </c>
      <c r="H4" s="15">
        <v>44</v>
      </c>
      <c r="I4" s="15">
        <v>97.8</v>
      </c>
      <c r="J4" s="15">
        <v>104.2</v>
      </c>
      <c r="K4" s="15">
        <v>178.5</v>
      </c>
      <c r="L4" s="15">
        <v>77.599999999999994</v>
      </c>
      <c r="M4" s="15">
        <v>132.19999999999999</v>
      </c>
      <c r="N4" s="15">
        <v>1438.8</v>
      </c>
      <c r="O4" s="14">
        <f t="shared" ref="O4:O8" si="0">SMALL(B4:M4, 1)</f>
        <v>44</v>
      </c>
      <c r="P4" s="14">
        <f t="shared" ref="P4:P8" si="1">LARGE(B4:M4, 1)</f>
        <v>203.6</v>
      </c>
      <c r="Q4" s="14">
        <f t="shared" ref="Q4:Q8" si="2">AVERAGE(B4:M4)</f>
        <v>119.89999999999999</v>
      </c>
    </row>
    <row r="5" spans="1:17" x14ac:dyDescent="0.25">
      <c r="A5" s="1">
        <v>1991</v>
      </c>
      <c r="B5" s="15">
        <v>94.4</v>
      </c>
      <c r="C5" s="15">
        <v>174.6</v>
      </c>
      <c r="D5" s="15">
        <v>142.9</v>
      </c>
      <c r="E5" s="15">
        <v>63.1</v>
      </c>
      <c r="F5" s="15">
        <v>78</v>
      </c>
      <c r="G5" s="15">
        <v>45.1</v>
      </c>
      <c r="H5" s="15">
        <v>60.9</v>
      </c>
      <c r="I5" s="15">
        <v>75.5</v>
      </c>
      <c r="J5" s="15">
        <v>97.6</v>
      </c>
      <c r="K5" s="15">
        <v>153.19999999999999</v>
      </c>
      <c r="L5" s="15">
        <v>139.4</v>
      </c>
      <c r="M5" s="15">
        <v>138.6</v>
      </c>
      <c r="N5" s="15">
        <v>1263.3</v>
      </c>
      <c r="O5" s="14">
        <f t="shared" si="0"/>
        <v>45.1</v>
      </c>
      <c r="P5" s="14">
        <f t="shared" si="1"/>
        <v>174.6</v>
      </c>
      <c r="Q5" s="14">
        <f t="shared" si="2"/>
        <v>105.27499999999999</v>
      </c>
    </row>
    <row r="6" spans="1:17" x14ac:dyDescent="0.25">
      <c r="A6" s="1">
        <v>1992</v>
      </c>
      <c r="B6" s="15">
        <v>97</v>
      </c>
      <c r="C6" s="15">
        <v>171</v>
      </c>
      <c r="D6" s="15">
        <v>133.4</v>
      </c>
      <c r="E6" s="15">
        <v>103.8</v>
      </c>
      <c r="F6" s="15">
        <v>147.80000000000001</v>
      </c>
      <c r="G6" s="15">
        <v>59.8</v>
      </c>
      <c r="H6" s="15">
        <v>110.5</v>
      </c>
      <c r="I6" s="15">
        <v>76.7</v>
      </c>
      <c r="J6" s="15">
        <v>100.9</v>
      </c>
      <c r="K6" s="15">
        <v>154.5</v>
      </c>
      <c r="L6" s="15">
        <v>72.900000000000006</v>
      </c>
      <c r="M6" s="15">
        <v>104.7</v>
      </c>
      <c r="N6" s="15">
        <v>1333</v>
      </c>
      <c r="O6" s="14">
        <f t="shared" si="0"/>
        <v>59.8</v>
      </c>
      <c r="P6" s="14">
        <f t="shared" si="1"/>
        <v>171</v>
      </c>
      <c r="Q6" s="14">
        <f t="shared" si="2"/>
        <v>111.08333333333336</v>
      </c>
    </row>
    <row r="7" spans="1:17" x14ac:dyDescent="0.25">
      <c r="A7" s="1">
        <v>1993</v>
      </c>
      <c r="B7" s="15">
        <v>89.8</v>
      </c>
      <c r="C7" s="15">
        <v>198.6</v>
      </c>
      <c r="D7" s="15">
        <v>140.80000000000001</v>
      </c>
      <c r="E7" s="15">
        <v>119.5</v>
      </c>
      <c r="F7" s="15">
        <v>94.5</v>
      </c>
      <c r="G7" s="15">
        <v>92.6</v>
      </c>
      <c r="H7" s="15">
        <v>91.8</v>
      </c>
      <c r="I7" s="15">
        <v>70.599999999999994</v>
      </c>
      <c r="J7" s="15">
        <v>94</v>
      </c>
      <c r="K7" s="15">
        <v>150.4</v>
      </c>
      <c r="L7" s="15">
        <v>175.1</v>
      </c>
      <c r="M7" s="15">
        <v>174.7</v>
      </c>
      <c r="N7" s="15">
        <v>1492.4</v>
      </c>
      <c r="O7" s="14">
        <f t="shared" si="0"/>
        <v>70.599999999999994</v>
      </c>
      <c r="P7" s="14">
        <f t="shared" si="1"/>
        <v>198.6</v>
      </c>
      <c r="Q7" s="14">
        <f t="shared" si="2"/>
        <v>124.36666666666667</v>
      </c>
    </row>
    <row r="8" spans="1:17" x14ac:dyDescent="0.25">
      <c r="A8" s="1">
        <v>1994</v>
      </c>
      <c r="B8" s="15">
        <v>178.9</v>
      </c>
      <c r="C8" s="15">
        <v>139.19999999999999</v>
      </c>
      <c r="D8" s="15">
        <v>264.2</v>
      </c>
      <c r="E8" s="15">
        <v>119.3</v>
      </c>
      <c r="F8" s="15">
        <v>110.6</v>
      </c>
      <c r="G8" s="15">
        <v>74.8</v>
      </c>
      <c r="H8" s="15">
        <v>114</v>
      </c>
      <c r="I8" s="15">
        <v>77.099999999999994</v>
      </c>
      <c r="J8" s="15">
        <v>128.80000000000001</v>
      </c>
      <c r="K8" s="15">
        <v>129.80000000000001</v>
      </c>
      <c r="L8" s="15">
        <v>171.4</v>
      </c>
      <c r="M8" s="15">
        <v>167.2</v>
      </c>
      <c r="N8" s="15">
        <v>1675.3</v>
      </c>
      <c r="O8" s="14">
        <f t="shared" si="0"/>
        <v>74.8</v>
      </c>
      <c r="P8" s="14">
        <f t="shared" si="1"/>
        <v>264.2</v>
      </c>
      <c r="Q8" s="14">
        <f t="shared" si="2"/>
        <v>139.60833333333332</v>
      </c>
    </row>
    <row r="9" spans="1:17" x14ac:dyDescent="0.25">
      <c r="A9" s="1" t="s">
        <v>15</v>
      </c>
      <c r="B9" s="15">
        <f>AVERAGE(B3:B8)</f>
        <v>115.63333333333333</v>
      </c>
      <c r="C9" s="15">
        <f t="shared" ref="C9:Q9" si="3">AVERAGE(C3:C8)</f>
        <v>160.20000000000002</v>
      </c>
      <c r="D9" s="15">
        <f t="shared" si="3"/>
        <v>146.58333333333334</v>
      </c>
      <c r="E9" s="15">
        <f t="shared" si="3"/>
        <v>101.03333333333335</v>
      </c>
      <c r="F9" s="15">
        <f t="shared" si="3"/>
        <v>91.716666666666683</v>
      </c>
      <c r="G9" s="15">
        <f t="shared" si="3"/>
        <v>89.449999999999989</v>
      </c>
      <c r="H9" s="15">
        <f t="shared" si="3"/>
        <v>82.11666666666666</v>
      </c>
      <c r="I9" s="15">
        <f t="shared" si="3"/>
        <v>78.166666666666671</v>
      </c>
      <c r="J9" s="15">
        <f t="shared" si="3"/>
        <v>108.08333333333333</v>
      </c>
      <c r="K9" s="15">
        <f t="shared" si="3"/>
        <v>142.36666666666667</v>
      </c>
      <c r="L9" s="15">
        <f t="shared" si="3"/>
        <v>134.65</v>
      </c>
      <c r="M9" s="15">
        <f t="shared" si="3"/>
        <v>132.96666666666667</v>
      </c>
      <c r="N9" s="15">
        <f t="shared" si="3"/>
        <v>1382.9666666666665</v>
      </c>
      <c r="O9" s="15" t="s">
        <v>27</v>
      </c>
      <c r="P9" s="15" t="s">
        <v>27</v>
      </c>
      <c r="Q9" s="15">
        <f t="shared" si="3"/>
        <v>115.24722222222222</v>
      </c>
    </row>
  </sheetData>
  <mergeCells count="1">
    <mergeCell ref="A1:Q1"/>
  </mergeCells>
  <pageMargins left="0.7" right="0.7" top="0.75" bottom="0.75" header="0.3" footer="0.3"/>
  <ignoredErrors>
    <ignoredError sqref="O3:Q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P16" sqref="P16"/>
    </sheetView>
  </sheetViews>
  <sheetFormatPr defaultRowHeight="15" x14ac:dyDescent="0.25"/>
  <cols>
    <col min="3" max="3" width="11.140625" customWidth="1"/>
  </cols>
  <sheetData>
    <row r="1" spans="1:17" ht="33.75" customHeight="1" x14ac:dyDescent="0.25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1" t="s">
        <v>21</v>
      </c>
      <c r="P2" s="11" t="s">
        <v>22</v>
      </c>
      <c r="Q2" s="11" t="s">
        <v>15</v>
      </c>
    </row>
    <row r="3" spans="1:17" x14ac:dyDescent="0.25">
      <c r="A3" s="1">
        <v>1990</v>
      </c>
      <c r="B3" s="15" t="s">
        <v>27</v>
      </c>
      <c r="C3" s="15" t="s">
        <v>27</v>
      </c>
      <c r="D3" s="15" t="s">
        <v>27</v>
      </c>
      <c r="E3" s="15" t="s">
        <v>27</v>
      </c>
      <c r="F3" s="15" t="s">
        <v>27</v>
      </c>
      <c r="G3" s="15" t="s">
        <v>27</v>
      </c>
      <c r="H3" s="15">
        <v>93.8</v>
      </c>
      <c r="I3" s="15">
        <v>40.9</v>
      </c>
      <c r="J3" s="15">
        <v>93.9</v>
      </c>
      <c r="K3" s="15">
        <v>164.3</v>
      </c>
      <c r="L3" s="15">
        <v>92.6</v>
      </c>
      <c r="M3" s="15">
        <v>79.599999999999994</v>
      </c>
      <c r="N3" s="15">
        <f>SUM(B3:M3)</f>
        <v>565.1</v>
      </c>
      <c r="O3" s="14">
        <f>SMALL(B3:M3, 1)</f>
        <v>40.9</v>
      </c>
      <c r="P3" s="14">
        <f>LARGE(B3:M3, 1)</f>
        <v>164.3</v>
      </c>
      <c r="Q3" s="14">
        <f>AVERAGE(B3:M3)</f>
        <v>94.183333333333337</v>
      </c>
    </row>
    <row r="4" spans="1:17" ht="19.5" customHeight="1" x14ac:dyDescent="0.25">
      <c r="A4" s="1">
        <v>1991</v>
      </c>
      <c r="B4" s="15">
        <v>88</v>
      </c>
      <c r="C4" s="15">
        <v>92</v>
      </c>
      <c r="D4" s="15">
        <v>57.6</v>
      </c>
      <c r="E4" s="15">
        <v>55</v>
      </c>
      <c r="F4" s="15">
        <v>97.3</v>
      </c>
      <c r="G4" s="15">
        <v>62.4</v>
      </c>
      <c r="H4" s="15">
        <v>45.5</v>
      </c>
      <c r="I4" s="15">
        <v>107</v>
      </c>
      <c r="J4" s="15">
        <v>95.4</v>
      </c>
      <c r="K4" s="15">
        <v>156.6</v>
      </c>
      <c r="L4" s="15">
        <v>140</v>
      </c>
      <c r="M4" s="15">
        <v>93</v>
      </c>
      <c r="N4" s="15">
        <f t="shared" ref="N4:N5" si="0">SUM(B4:M4)</f>
        <v>1089.8</v>
      </c>
      <c r="O4" s="14">
        <f t="shared" ref="O4:O7" si="1">SMALL(B4:M4, 1)</f>
        <v>45.5</v>
      </c>
      <c r="P4" s="14">
        <f t="shared" ref="P4:P7" si="2">LARGE(B4:M4, 1)</f>
        <v>156.6</v>
      </c>
      <c r="Q4" s="14">
        <f t="shared" ref="Q4:Q7" si="3">AVERAGE(B4:M4)</f>
        <v>90.816666666666663</v>
      </c>
    </row>
    <row r="5" spans="1:17" x14ac:dyDescent="0.25">
      <c r="A5" s="1">
        <v>1992</v>
      </c>
      <c r="B5" s="15">
        <v>82</v>
      </c>
      <c r="C5" s="15">
        <v>128</v>
      </c>
      <c r="D5" s="15">
        <v>92.7</v>
      </c>
      <c r="E5" s="15">
        <v>49.5</v>
      </c>
      <c r="F5" s="15">
        <v>90.4</v>
      </c>
      <c r="G5" s="15">
        <v>119</v>
      </c>
      <c r="H5" s="15">
        <v>112.1</v>
      </c>
      <c r="I5" s="15">
        <v>68.099999999999994</v>
      </c>
      <c r="J5" s="15">
        <v>90.5</v>
      </c>
      <c r="K5" s="15">
        <v>174.1</v>
      </c>
      <c r="L5" s="15">
        <v>41</v>
      </c>
      <c r="M5" s="15">
        <v>67.3</v>
      </c>
      <c r="N5" s="15">
        <f t="shared" si="0"/>
        <v>1114.7</v>
      </c>
      <c r="O5" s="14">
        <f t="shared" si="1"/>
        <v>41</v>
      </c>
      <c r="P5" s="14">
        <f t="shared" si="2"/>
        <v>174.1</v>
      </c>
      <c r="Q5" s="14">
        <f t="shared" si="3"/>
        <v>92.891666666666666</v>
      </c>
    </row>
    <row r="6" spans="1:17" x14ac:dyDescent="0.25">
      <c r="A6" s="1">
        <v>1993</v>
      </c>
      <c r="B6" s="15">
        <v>69.2</v>
      </c>
      <c r="C6" s="15">
        <v>154.80000000000001</v>
      </c>
      <c r="D6" s="15">
        <v>137.80000000000001</v>
      </c>
      <c r="E6" s="15">
        <v>109.2</v>
      </c>
      <c r="F6" s="15">
        <v>70.2</v>
      </c>
      <c r="G6" s="15">
        <v>115</v>
      </c>
      <c r="H6" s="15">
        <v>155.80000000000001</v>
      </c>
      <c r="I6" s="15">
        <v>89.9</v>
      </c>
      <c r="J6" s="15">
        <v>100</v>
      </c>
      <c r="K6" s="15">
        <v>189.2</v>
      </c>
      <c r="L6" s="15">
        <v>69.3</v>
      </c>
      <c r="M6" s="15">
        <v>145.30000000000001</v>
      </c>
      <c r="N6" s="15">
        <f>SUM(B6:M6)</f>
        <v>1405.6999999999998</v>
      </c>
      <c r="O6" s="14">
        <f t="shared" si="1"/>
        <v>69.2</v>
      </c>
      <c r="P6" s="14">
        <f t="shared" si="2"/>
        <v>189.2</v>
      </c>
      <c r="Q6" s="14">
        <f t="shared" si="3"/>
        <v>117.14166666666665</v>
      </c>
    </row>
    <row r="7" spans="1:17" x14ac:dyDescent="0.25">
      <c r="A7" s="1">
        <v>1994</v>
      </c>
      <c r="B7" s="15">
        <v>63</v>
      </c>
      <c r="C7" s="15">
        <v>76.3</v>
      </c>
      <c r="D7" s="15">
        <v>172.6</v>
      </c>
      <c r="E7" s="15">
        <v>69.099999999999994</v>
      </c>
      <c r="F7" s="15">
        <v>124.9</v>
      </c>
      <c r="G7" s="15">
        <v>115.8</v>
      </c>
      <c r="H7" s="15">
        <v>122.7</v>
      </c>
      <c r="I7" s="15">
        <v>82.9</v>
      </c>
      <c r="J7" s="15">
        <v>118</v>
      </c>
      <c r="K7" s="15">
        <v>177.5</v>
      </c>
      <c r="L7" s="15">
        <v>80.2</v>
      </c>
      <c r="M7" s="15">
        <v>109.6</v>
      </c>
      <c r="N7" s="15">
        <f>SUM(B7:M7)</f>
        <v>1312.6</v>
      </c>
      <c r="O7" s="14">
        <f t="shared" si="1"/>
        <v>63</v>
      </c>
      <c r="P7" s="14">
        <f t="shared" si="2"/>
        <v>177.5</v>
      </c>
      <c r="Q7" s="14">
        <f t="shared" si="3"/>
        <v>109.38333333333333</v>
      </c>
    </row>
    <row r="8" spans="1:17" x14ac:dyDescent="0.25">
      <c r="A8" s="1" t="s">
        <v>15</v>
      </c>
      <c r="B8" s="15">
        <f>AVERAGE(B3:B7)</f>
        <v>75.55</v>
      </c>
      <c r="C8" s="15">
        <f t="shared" ref="C8:Q8" si="4">AVERAGE(C3:C7)</f>
        <v>112.77500000000001</v>
      </c>
      <c r="D8" s="15">
        <f t="shared" si="4"/>
        <v>115.17500000000001</v>
      </c>
      <c r="E8" s="15">
        <f t="shared" si="4"/>
        <v>70.699999999999989</v>
      </c>
      <c r="F8" s="15">
        <f t="shared" si="4"/>
        <v>95.699999999999989</v>
      </c>
      <c r="G8" s="15">
        <f t="shared" si="4"/>
        <v>103.05</v>
      </c>
      <c r="H8" s="15">
        <f t="shared" si="4"/>
        <v>105.98000000000002</v>
      </c>
      <c r="I8" s="15">
        <f t="shared" si="4"/>
        <v>77.759999999999991</v>
      </c>
      <c r="J8" s="15">
        <f t="shared" si="4"/>
        <v>99.56</v>
      </c>
      <c r="K8" s="15">
        <f t="shared" si="4"/>
        <v>172.34</v>
      </c>
      <c r="L8" s="15">
        <f t="shared" si="4"/>
        <v>84.62</v>
      </c>
      <c r="M8" s="15">
        <f t="shared" si="4"/>
        <v>98.96</v>
      </c>
      <c r="N8" s="15">
        <f>AVERAGE(N4:N7)</f>
        <v>1230.6999999999998</v>
      </c>
      <c r="O8" s="15" t="s">
        <v>27</v>
      </c>
      <c r="P8" s="15" t="s">
        <v>27</v>
      </c>
      <c r="Q8" s="15">
        <f t="shared" si="4"/>
        <v>100.88333333333333</v>
      </c>
    </row>
    <row r="9" spans="1:17" x14ac:dyDescent="0.25">
      <c r="E9" s="4"/>
      <c r="F9" s="4"/>
      <c r="G9" s="4"/>
      <c r="H9" s="4"/>
      <c r="I9" s="4"/>
      <c r="J9" s="4"/>
      <c r="K9" s="4"/>
      <c r="L9" s="5"/>
      <c r="M9" s="5"/>
      <c r="N9" s="5"/>
    </row>
    <row r="10" spans="1:17" x14ac:dyDescent="0.25">
      <c r="E10" s="4"/>
      <c r="F10" s="4"/>
      <c r="G10" s="4"/>
      <c r="H10" s="4"/>
      <c r="I10" s="4"/>
      <c r="J10" s="4"/>
      <c r="K10" s="4"/>
      <c r="L10" s="5"/>
      <c r="M10" s="5"/>
      <c r="N10" s="5"/>
    </row>
    <row r="11" spans="1:17" x14ac:dyDescent="0.25">
      <c r="E11" s="4"/>
      <c r="F11" s="4"/>
      <c r="G11" s="4"/>
      <c r="H11" s="4"/>
      <c r="I11" s="4"/>
      <c r="J11" s="4"/>
      <c r="K11" s="4"/>
      <c r="L11" s="5"/>
      <c r="M11" s="5"/>
      <c r="N11" s="5"/>
    </row>
    <row r="12" spans="1:17" x14ac:dyDescent="0.25">
      <c r="E12" s="4"/>
      <c r="F12" s="4"/>
      <c r="G12" s="4"/>
      <c r="H12" s="4"/>
      <c r="I12" s="4"/>
      <c r="J12" s="4"/>
      <c r="K12" s="4"/>
      <c r="L12" s="5"/>
      <c r="M12" s="5"/>
      <c r="N12" s="5"/>
    </row>
    <row r="13" spans="1:17" x14ac:dyDescent="0.25">
      <c r="E13" s="4"/>
      <c r="F13" s="4"/>
      <c r="G13" s="4"/>
      <c r="H13" s="4"/>
      <c r="I13" s="4"/>
      <c r="J13" s="4"/>
      <c r="K13" s="4"/>
      <c r="L13" s="6"/>
      <c r="M13" s="5"/>
      <c r="N13" s="5"/>
    </row>
    <row r="14" spans="1:17" x14ac:dyDescent="0.25">
      <c r="E14" s="4"/>
      <c r="F14" s="4"/>
      <c r="G14" s="4"/>
      <c r="H14" s="4"/>
      <c r="I14" s="4"/>
      <c r="J14" s="4"/>
      <c r="K14" s="4"/>
      <c r="L14" s="5"/>
      <c r="M14" s="5"/>
      <c r="N14" s="5"/>
    </row>
    <row r="15" spans="1:17" x14ac:dyDescent="0.25">
      <c r="E15" s="4"/>
      <c r="F15" s="4"/>
      <c r="G15" s="4"/>
      <c r="H15" s="4"/>
      <c r="I15" s="4"/>
      <c r="J15" s="4"/>
      <c r="K15" s="4"/>
      <c r="L15" s="5"/>
      <c r="M15" s="5"/>
      <c r="N15" s="5"/>
    </row>
    <row r="16" spans="1:17" x14ac:dyDescent="0.25">
      <c r="E16" s="4"/>
      <c r="F16" s="4"/>
      <c r="G16" s="4"/>
      <c r="H16" s="4"/>
      <c r="I16" s="4"/>
      <c r="J16" s="4"/>
      <c r="K16" s="4"/>
      <c r="L16" s="5"/>
      <c r="M16" s="5"/>
      <c r="N16" s="5"/>
    </row>
    <row r="17" spans="5:14" x14ac:dyDescent="0.25">
      <c r="E17" s="4"/>
      <c r="F17" s="4"/>
      <c r="G17" s="4"/>
      <c r="H17" s="4"/>
      <c r="I17" s="4"/>
      <c r="J17" s="4"/>
      <c r="K17" s="4"/>
      <c r="L17" s="5"/>
      <c r="M17" s="5"/>
      <c r="N17" s="5"/>
    </row>
    <row r="18" spans="5:14" x14ac:dyDescent="0.25">
      <c r="E18" s="4"/>
      <c r="F18" s="4"/>
      <c r="G18" s="9"/>
      <c r="H18" s="7"/>
      <c r="I18" s="7"/>
      <c r="J18" s="7"/>
      <c r="K18" s="7"/>
      <c r="L18" s="5"/>
      <c r="M18" s="8"/>
      <c r="N18" s="8"/>
    </row>
    <row r="19" spans="5:14" x14ac:dyDescent="0.25">
      <c r="E19" s="4"/>
      <c r="F19" s="4"/>
      <c r="G19" s="9"/>
      <c r="H19" s="7"/>
      <c r="I19" s="7"/>
      <c r="J19" s="7"/>
      <c r="K19" s="7"/>
      <c r="L19" s="5"/>
      <c r="M19" s="8"/>
      <c r="N19" s="8"/>
    </row>
    <row r="20" spans="5:14" x14ac:dyDescent="0.25">
      <c r="E20" s="4"/>
      <c r="F20" s="4"/>
      <c r="G20" s="4"/>
      <c r="H20" s="4"/>
      <c r="I20" s="4"/>
      <c r="J20" s="4"/>
      <c r="K20" s="4"/>
      <c r="L20" s="5"/>
      <c r="M20" s="5"/>
      <c r="N20" s="5"/>
    </row>
  </sheetData>
  <mergeCells count="1">
    <mergeCell ref="A1:Q1"/>
  </mergeCells>
  <pageMargins left="0.7" right="0.7" top="0.75" bottom="0.75" header="0.3" footer="0.3"/>
  <ignoredErrors>
    <ignoredError sqref="N4:Q7" formulaRange="1"/>
    <ignoredError sqref="N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O8" sqref="O8"/>
    </sheetView>
  </sheetViews>
  <sheetFormatPr defaultRowHeight="15" x14ac:dyDescent="0.25"/>
  <cols>
    <col min="2" max="2" width="11.5703125" bestFit="1" customWidth="1"/>
    <col min="3" max="4" width="11.42578125" bestFit="1" customWidth="1"/>
    <col min="5" max="5" width="9.28515625" bestFit="1" customWidth="1"/>
    <col min="6" max="6" width="11.42578125" bestFit="1" customWidth="1"/>
    <col min="7" max="16" width="9.28515625" bestFit="1" customWidth="1"/>
    <col min="17" max="17" width="11.42578125" bestFit="1" customWidth="1"/>
  </cols>
  <sheetData>
    <row r="1" spans="1:17" ht="33" customHeight="1" x14ac:dyDescent="0.25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21</v>
      </c>
      <c r="P2" s="1" t="s">
        <v>22</v>
      </c>
      <c r="Q2" s="1" t="s">
        <v>15</v>
      </c>
    </row>
    <row r="3" spans="1:17" x14ac:dyDescent="0.25">
      <c r="A3" s="1">
        <v>1991</v>
      </c>
      <c r="B3" s="15" t="s">
        <v>27</v>
      </c>
      <c r="C3" s="15" t="s">
        <v>27</v>
      </c>
      <c r="D3" s="15" t="s">
        <v>27</v>
      </c>
      <c r="E3" s="15" t="s">
        <v>27</v>
      </c>
      <c r="F3" s="15" t="s">
        <v>27</v>
      </c>
      <c r="G3" s="15">
        <v>47.2</v>
      </c>
      <c r="H3" s="15">
        <v>46.6</v>
      </c>
      <c r="I3" s="15">
        <v>83.2</v>
      </c>
      <c r="J3" s="15">
        <v>113.8</v>
      </c>
      <c r="K3" s="15">
        <v>204.2</v>
      </c>
      <c r="L3" s="15">
        <v>218.4</v>
      </c>
      <c r="M3" s="15">
        <v>181.4</v>
      </c>
      <c r="N3" s="15">
        <f>SUM(B3:M3)</f>
        <v>894.8</v>
      </c>
      <c r="O3" s="12">
        <f>SMALL(B3:M3, 1)</f>
        <v>46.6</v>
      </c>
      <c r="P3" s="12">
        <f>LARGE(B3:M3, 1)</f>
        <v>218.4</v>
      </c>
      <c r="Q3" s="12">
        <f>AVERAGE(B3:M3)</f>
        <v>127.82857142857142</v>
      </c>
    </row>
    <row r="4" spans="1:17" x14ac:dyDescent="0.25">
      <c r="A4" s="1">
        <v>1992</v>
      </c>
      <c r="B4" s="15">
        <v>171.2</v>
      </c>
      <c r="C4" s="15">
        <v>154</v>
      </c>
      <c r="D4" s="15">
        <v>211.8</v>
      </c>
      <c r="E4" s="15">
        <v>132.30000000000001</v>
      </c>
      <c r="F4" s="15">
        <v>117.8</v>
      </c>
      <c r="G4" s="15">
        <v>107</v>
      </c>
      <c r="H4" s="15">
        <v>192.4</v>
      </c>
      <c r="I4" s="15">
        <v>97.6</v>
      </c>
      <c r="J4" s="15">
        <v>83.2</v>
      </c>
      <c r="K4" s="15">
        <v>151.4</v>
      </c>
      <c r="L4" s="15">
        <v>74.7</v>
      </c>
      <c r="M4" s="15">
        <v>172.3</v>
      </c>
      <c r="N4" s="15">
        <v>1665.7</v>
      </c>
      <c r="O4" s="12">
        <f t="shared" ref="O4:O6" si="0">SMALL(B4:M4, 1)</f>
        <v>74.7</v>
      </c>
      <c r="P4" s="12">
        <f t="shared" ref="P4:P6" si="1">LARGE(B4:M4, 1)</f>
        <v>211.8</v>
      </c>
      <c r="Q4" s="12">
        <f t="shared" ref="Q4:Q6" si="2">AVERAGE(B4:M4)</f>
        <v>138.80833333333334</v>
      </c>
    </row>
    <row r="5" spans="1:17" x14ac:dyDescent="0.25">
      <c r="A5" s="1">
        <v>1993</v>
      </c>
      <c r="B5" s="15">
        <v>107.1</v>
      </c>
      <c r="C5" s="15">
        <v>169.1</v>
      </c>
      <c r="D5" s="15">
        <v>179.7</v>
      </c>
      <c r="E5" s="15">
        <v>110.1</v>
      </c>
      <c r="F5" s="15">
        <v>133.69999999999999</v>
      </c>
      <c r="G5" s="15">
        <v>112.4</v>
      </c>
      <c r="H5" s="15">
        <v>167.8</v>
      </c>
      <c r="I5" s="15">
        <v>91.6</v>
      </c>
      <c r="J5" s="15">
        <v>110</v>
      </c>
      <c r="K5" s="15">
        <v>235.4</v>
      </c>
      <c r="L5" s="15">
        <v>217.1</v>
      </c>
      <c r="M5" s="15">
        <v>112.6</v>
      </c>
      <c r="N5" s="15">
        <v>1746.6</v>
      </c>
      <c r="O5" s="12">
        <f t="shared" si="0"/>
        <v>91.6</v>
      </c>
      <c r="P5" s="12">
        <f t="shared" si="1"/>
        <v>235.4</v>
      </c>
      <c r="Q5" s="12">
        <f t="shared" si="2"/>
        <v>145.54999999999998</v>
      </c>
    </row>
    <row r="6" spans="1:17" x14ac:dyDescent="0.25">
      <c r="A6" s="1">
        <v>1994</v>
      </c>
      <c r="B6" s="15">
        <v>211.8</v>
      </c>
      <c r="C6" s="15">
        <v>82.9</v>
      </c>
      <c r="D6" s="15">
        <v>220.1</v>
      </c>
      <c r="E6" s="15">
        <v>141</v>
      </c>
      <c r="F6" s="15">
        <v>110.8</v>
      </c>
      <c r="G6" s="15">
        <v>75.2</v>
      </c>
      <c r="H6" s="15">
        <v>124.2</v>
      </c>
      <c r="I6" s="15">
        <v>82.6</v>
      </c>
      <c r="J6" s="15">
        <v>171</v>
      </c>
      <c r="K6" s="15">
        <v>163.6</v>
      </c>
      <c r="L6" s="15">
        <v>125.4</v>
      </c>
      <c r="M6" s="15">
        <v>211.5</v>
      </c>
      <c r="N6" s="15">
        <v>1720.1</v>
      </c>
      <c r="O6" s="12">
        <f t="shared" si="0"/>
        <v>75.2</v>
      </c>
      <c r="P6" s="12">
        <f t="shared" si="1"/>
        <v>220.1</v>
      </c>
      <c r="Q6" s="12">
        <f t="shared" si="2"/>
        <v>143.34166666666667</v>
      </c>
    </row>
    <row r="7" spans="1:17" x14ac:dyDescent="0.25">
      <c r="A7" s="1" t="s">
        <v>15</v>
      </c>
      <c r="B7" s="15">
        <f>AVERAGE(B3:B6)</f>
        <v>163.36666666666665</v>
      </c>
      <c r="C7" s="15">
        <f t="shared" ref="C7:Q7" si="3">AVERAGE(C3:C6)</f>
        <v>135.33333333333334</v>
      </c>
      <c r="D7" s="15">
        <f t="shared" si="3"/>
        <v>203.86666666666667</v>
      </c>
      <c r="E7" s="15">
        <f t="shared" si="3"/>
        <v>127.8</v>
      </c>
      <c r="F7" s="15">
        <f t="shared" si="3"/>
        <v>120.76666666666667</v>
      </c>
      <c r="G7" s="15">
        <f t="shared" si="3"/>
        <v>85.45</v>
      </c>
      <c r="H7" s="15">
        <f t="shared" si="3"/>
        <v>132.75</v>
      </c>
      <c r="I7" s="15">
        <f t="shared" si="3"/>
        <v>88.75</v>
      </c>
      <c r="J7" s="15">
        <f t="shared" si="3"/>
        <v>119.5</v>
      </c>
      <c r="K7" s="15">
        <f t="shared" si="3"/>
        <v>188.65</v>
      </c>
      <c r="L7" s="15">
        <f t="shared" si="3"/>
        <v>158.9</v>
      </c>
      <c r="M7" s="15">
        <f t="shared" si="3"/>
        <v>169.45000000000002</v>
      </c>
      <c r="N7" s="15">
        <f>AVERAGE(N4:N6)</f>
        <v>1710.8</v>
      </c>
      <c r="O7" s="15" t="s">
        <v>27</v>
      </c>
      <c r="P7" s="15" t="s">
        <v>27</v>
      </c>
      <c r="Q7" s="15">
        <f t="shared" si="3"/>
        <v>138.88214285714287</v>
      </c>
    </row>
  </sheetData>
  <mergeCells count="1">
    <mergeCell ref="A1:Q1"/>
  </mergeCells>
  <pageMargins left="0.7" right="0.7" top="0.75" bottom="0.75" header="0.3" footer="0.3"/>
  <pageSetup orientation="portrait" r:id="rId1"/>
  <ignoredErrors>
    <ignoredError sqref="O4:Q6" formulaRange="1"/>
    <ignoredError sqref="N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M6" sqref="M6"/>
    </sheetView>
  </sheetViews>
  <sheetFormatPr defaultRowHeight="15" x14ac:dyDescent="0.25"/>
  <cols>
    <col min="6" max="6" width="10.42578125" customWidth="1"/>
  </cols>
  <sheetData>
    <row r="1" spans="1:17" ht="30.75" customHeight="1" x14ac:dyDescent="0.25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21</v>
      </c>
      <c r="P2" s="1" t="s">
        <v>22</v>
      </c>
      <c r="Q2" s="1" t="s">
        <v>15</v>
      </c>
    </row>
    <row r="3" spans="1:17" x14ac:dyDescent="0.25">
      <c r="A3" s="1">
        <v>1989</v>
      </c>
      <c r="B3" s="15" t="s">
        <v>27</v>
      </c>
      <c r="C3" s="15" t="s">
        <v>27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27</v>
      </c>
      <c r="J3" s="15" t="s">
        <v>27</v>
      </c>
      <c r="K3" s="15" t="s">
        <v>27</v>
      </c>
      <c r="L3" s="15" t="s">
        <v>27</v>
      </c>
      <c r="M3" s="15">
        <v>110.5</v>
      </c>
      <c r="N3" s="15">
        <f>SUM(B3:M3)</f>
        <v>110.5</v>
      </c>
      <c r="O3" s="12">
        <f>SMALL(B3:M3, 1)</f>
        <v>110.5</v>
      </c>
      <c r="P3" s="12">
        <f>LARGE(B3:M3, 1)</f>
        <v>110.5</v>
      </c>
      <c r="Q3" s="12">
        <f>AVERAGE(B3:M3)</f>
        <v>110.5</v>
      </c>
    </row>
    <row r="4" spans="1:17" x14ac:dyDescent="0.25">
      <c r="A4" s="1">
        <v>1990</v>
      </c>
      <c r="B4" s="15">
        <v>111.8</v>
      </c>
      <c r="C4" s="15">
        <v>150.1</v>
      </c>
      <c r="D4" s="15">
        <v>124.7</v>
      </c>
      <c r="E4" s="15">
        <v>148.69999999999999</v>
      </c>
      <c r="F4" s="15">
        <v>73.3</v>
      </c>
      <c r="G4" s="15">
        <v>187</v>
      </c>
      <c r="H4" s="15">
        <v>46</v>
      </c>
      <c r="I4" s="15">
        <v>158.69999999999999</v>
      </c>
      <c r="J4" s="15">
        <v>155.1</v>
      </c>
      <c r="K4" s="15">
        <v>202.4</v>
      </c>
      <c r="L4" s="15">
        <v>88.6</v>
      </c>
      <c r="M4" s="15">
        <v>210.5</v>
      </c>
      <c r="N4" s="15">
        <f t="shared" ref="N4:N5" si="0">SUM(B4:M4)</f>
        <v>1656.8999999999999</v>
      </c>
      <c r="O4" s="12">
        <f t="shared" ref="O4:O5" si="1">SMALL(B4:M4, 1)</f>
        <v>46</v>
      </c>
      <c r="P4" s="12">
        <f t="shared" ref="P4:P5" si="2">LARGE(B4:M4, 1)</f>
        <v>210.5</v>
      </c>
      <c r="Q4" s="12">
        <f t="shared" ref="Q4:Q5" si="3">AVERAGE(B4:M4)</f>
        <v>138.07499999999999</v>
      </c>
    </row>
    <row r="5" spans="1:17" x14ac:dyDescent="0.25">
      <c r="A5" s="1">
        <v>1991</v>
      </c>
      <c r="B5" s="15">
        <v>140.6</v>
      </c>
      <c r="C5" s="15">
        <v>163</v>
      </c>
      <c r="D5" s="15">
        <v>156.1</v>
      </c>
      <c r="E5" s="15">
        <v>61.9</v>
      </c>
      <c r="F5" s="15">
        <v>121.3</v>
      </c>
      <c r="G5" s="15">
        <v>56.5</v>
      </c>
      <c r="H5" s="15">
        <v>78</v>
      </c>
      <c r="I5" s="15">
        <v>105.3</v>
      </c>
      <c r="J5" s="15">
        <v>113.4</v>
      </c>
      <c r="K5" s="15">
        <v>170.7</v>
      </c>
      <c r="L5" s="15">
        <v>147.4</v>
      </c>
      <c r="M5" s="15">
        <v>198.4</v>
      </c>
      <c r="N5" s="15">
        <f t="shared" si="0"/>
        <v>1512.6000000000001</v>
      </c>
      <c r="O5" s="12">
        <f t="shared" si="1"/>
        <v>56.5</v>
      </c>
      <c r="P5" s="12">
        <f t="shared" si="2"/>
        <v>198.4</v>
      </c>
      <c r="Q5" s="12">
        <f t="shared" si="3"/>
        <v>126.05000000000001</v>
      </c>
    </row>
    <row r="6" spans="1:17" x14ac:dyDescent="0.25">
      <c r="A6" s="1" t="s">
        <v>15</v>
      </c>
      <c r="B6" s="15">
        <f t="shared" ref="B6:M6" si="4">AVERAGE(B3:B5)</f>
        <v>126.19999999999999</v>
      </c>
      <c r="C6" s="15">
        <f t="shared" si="4"/>
        <v>156.55000000000001</v>
      </c>
      <c r="D6" s="15">
        <f t="shared" si="4"/>
        <v>140.4</v>
      </c>
      <c r="E6" s="15">
        <f t="shared" si="4"/>
        <v>105.3</v>
      </c>
      <c r="F6" s="15">
        <f t="shared" si="4"/>
        <v>97.3</v>
      </c>
      <c r="G6" s="15">
        <f t="shared" si="4"/>
        <v>121.75</v>
      </c>
      <c r="H6" s="15">
        <f t="shared" si="4"/>
        <v>62</v>
      </c>
      <c r="I6" s="15">
        <f t="shared" si="4"/>
        <v>132</v>
      </c>
      <c r="J6" s="15">
        <f t="shared" si="4"/>
        <v>134.25</v>
      </c>
      <c r="K6" s="15">
        <f t="shared" si="4"/>
        <v>186.55</v>
      </c>
      <c r="L6" s="15">
        <f t="shared" si="4"/>
        <v>118</v>
      </c>
      <c r="M6" s="15">
        <f t="shared" si="4"/>
        <v>173.13333333333333</v>
      </c>
      <c r="N6" s="15">
        <f>AVERAGE(N4:N5)</f>
        <v>1584.75</v>
      </c>
      <c r="O6" s="15" t="s">
        <v>27</v>
      </c>
      <c r="P6" s="15" t="s">
        <v>27</v>
      </c>
      <c r="Q6" s="15">
        <f>AVERAGE(Q3:Q5)</f>
        <v>124.875</v>
      </c>
    </row>
  </sheetData>
  <mergeCells count="1">
    <mergeCell ref="A1:Q1"/>
  </mergeCells>
  <pageMargins left="0.7" right="0.7" top="0.75" bottom="0.75" header="0.3" footer="0.3"/>
  <ignoredErrors>
    <ignoredError sqref="N4:Q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N15" sqref="N15"/>
    </sheetView>
  </sheetViews>
  <sheetFormatPr defaultRowHeight="15" x14ac:dyDescent="0.25"/>
  <cols>
    <col min="1" max="1" width="9.28515625" bestFit="1" customWidth="1"/>
    <col min="2" max="2" width="11.5703125" bestFit="1" customWidth="1"/>
    <col min="3" max="4" width="9.28515625" bestFit="1" customWidth="1"/>
    <col min="5" max="5" width="11.42578125" bestFit="1" customWidth="1"/>
    <col min="6" max="6" width="9.28515625" bestFit="1" customWidth="1"/>
    <col min="7" max="10" width="11.42578125" bestFit="1" customWidth="1"/>
    <col min="11" max="17" width="9.28515625" bestFit="1" customWidth="1"/>
  </cols>
  <sheetData>
    <row r="1" spans="1:17" ht="29.25" customHeight="1" x14ac:dyDescent="0.25">
      <c r="A1" s="27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21</v>
      </c>
      <c r="P2" s="1" t="s">
        <v>22</v>
      </c>
      <c r="Q2" s="1" t="s">
        <v>15</v>
      </c>
    </row>
    <row r="3" spans="1:17" x14ac:dyDescent="0.25">
      <c r="A3" s="1">
        <v>1991</v>
      </c>
      <c r="B3" s="15" t="s">
        <v>27</v>
      </c>
      <c r="C3" s="15" t="s">
        <v>27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27</v>
      </c>
      <c r="J3" s="15" t="s">
        <v>27</v>
      </c>
      <c r="K3" s="15">
        <v>105.8</v>
      </c>
      <c r="L3" s="15">
        <v>145</v>
      </c>
      <c r="M3" s="15">
        <v>66.400000000000006</v>
      </c>
      <c r="N3" s="15">
        <f>SUM(B3:M3)</f>
        <v>317.20000000000005</v>
      </c>
      <c r="O3" s="14">
        <f>SMALL(B3:M3, 1)</f>
        <v>66.400000000000006</v>
      </c>
      <c r="P3" s="14">
        <f>LARGE(B3:M3, 1)</f>
        <v>145</v>
      </c>
      <c r="Q3" s="14">
        <f>AVERAGE(B3:M3)</f>
        <v>105.73333333333335</v>
      </c>
    </row>
    <row r="4" spans="1:17" x14ac:dyDescent="0.25">
      <c r="A4" s="1">
        <v>1992</v>
      </c>
      <c r="B4" s="15">
        <v>42.6</v>
      </c>
      <c r="C4" s="15">
        <v>77.400000000000006</v>
      </c>
      <c r="D4" s="15">
        <v>81.400000000000006</v>
      </c>
      <c r="E4" s="15">
        <v>71.2</v>
      </c>
      <c r="F4" s="15">
        <v>57</v>
      </c>
      <c r="G4" s="15">
        <v>153.80000000000001</v>
      </c>
      <c r="H4" s="15">
        <v>94</v>
      </c>
      <c r="I4" s="15">
        <v>115.2</v>
      </c>
      <c r="J4" s="15">
        <v>86.4</v>
      </c>
      <c r="K4" s="15">
        <v>131.19999999999999</v>
      </c>
      <c r="L4" s="15">
        <v>58.2</v>
      </c>
      <c r="M4" s="15">
        <v>84.2</v>
      </c>
      <c r="N4" s="15">
        <v>1052.5999999999999</v>
      </c>
      <c r="O4" s="14">
        <f t="shared" ref="O4:O6" si="0">SMALL(B4:M4, 1)</f>
        <v>42.6</v>
      </c>
      <c r="P4" s="14">
        <f t="shared" ref="P4:P6" si="1">LARGE(B4:M4, 1)</f>
        <v>153.80000000000001</v>
      </c>
      <c r="Q4" s="14">
        <f t="shared" ref="Q4:Q6" si="2">AVERAGE(B4:M4)</f>
        <v>87.716666666666683</v>
      </c>
    </row>
    <row r="5" spans="1:17" x14ac:dyDescent="0.25">
      <c r="A5" s="1">
        <v>1993</v>
      </c>
      <c r="B5" s="15">
        <v>57.6</v>
      </c>
      <c r="C5" s="15">
        <v>103.2</v>
      </c>
      <c r="D5" s="15">
        <v>114.8</v>
      </c>
      <c r="E5" s="15">
        <v>68.7</v>
      </c>
      <c r="F5" s="15">
        <v>83.6</v>
      </c>
      <c r="G5" s="15">
        <v>53.2</v>
      </c>
      <c r="H5" s="15">
        <v>137.6</v>
      </c>
      <c r="I5" s="15">
        <v>97.2</v>
      </c>
      <c r="J5" s="15">
        <v>84</v>
      </c>
      <c r="K5" s="15">
        <v>68.5</v>
      </c>
      <c r="L5" s="15">
        <v>43</v>
      </c>
      <c r="M5" s="15">
        <v>102.5</v>
      </c>
      <c r="N5" s="15">
        <v>1013.9</v>
      </c>
      <c r="O5" s="14">
        <f t="shared" si="0"/>
        <v>43</v>
      </c>
      <c r="P5" s="14">
        <f t="shared" si="1"/>
        <v>137.6</v>
      </c>
      <c r="Q5" s="14">
        <f t="shared" si="2"/>
        <v>84.49166666666666</v>
      </c>
    </row>
    <row r="6" spans="1:17" x14ac:dyDescent="0.25">
      <c r="A6" s="1">
        <v>1994</v>
      </c>
      <c r="B6" s="15">
        <v>55</v>
      </c>
      <c r="C6" s="15">
        <v>46.5</v>
      </c>
      <c r="D6" s="15">
        <v>34.799999999999997</v>
      </c>
      <c r="E6" s="15">
        <v>46.5</v>
      </c>
      <c r="F6" s="15">
        <v>65.5</v>
      </c>
      <c r="G6" s="15">
        <v>101.5</v>
      </c>
      <c r="H6" s="15">
        <v>102.1</v>
      </c>
      <c r="I6" s="15">
        <v>88</v>
      </c>
      <c r="J6" s="15">
        <v>80</v>
      </c>
      <c r="K6" s="15">
        <v>162</v>
      </c>
      <c r="L6" s="15">
        <v>59.5</v>
      </c>
      <c r="M6" s="15">
        <v>41</v>
      </c>
      <c r="N6" s="15">
        <v>882.4</v>
      </c>
      <c r="O6" s="14">
        <f t="shared" si="0"/>
        <v>34.799999999999997</v>
      </c>
      <c r="P6" s="14">
        <f t="shared" si="1"/>
        <v>162</v>
      </c>
      <c r="Q6" s="14">
        <f t="shared" si="2"/>
        <v>73.533333333333331</v>
      </c>
    </row>
    <row r="7" spans="1:17" x14ac:dyDescent="0.25">
      <c r="A7" s="1" t="s">
        <v>15</v>
      </c>
      <c r="B7" s="15">
        <f>AVERAGE(B3:B6)</f>
        <v>51.733333333333327</v>
      </c>
      <c r="C7" s="15">
        <f t="shared" ref="C7:Q7" si="3">AVERAGE(C3:C6)</f>
        <v>75.7</v>
      </c>
      <c r="D7" s="15">
        <f t="shared" si="3"/>
        <v>77</v>
      </c>
      <c r="E7" s="15">
        <f t="shared" si="3"/>
        <v>62.133333333333333</v>
      </c>
      <c r="F7" s="15">
        <f t="shared" si="3"/>
        <v>68.7</v>
      </c>
      <c r="G7" s="15">
        <f t="shared" si="3"/>
        <v>102.83333333333333</v>
      </c>
      <c r="H7" s="15">
        <f t="shared" si="3"/>
        <v>111.23333333333333</v>
      </c>
      <c r="I7" s="15">
        <f t="shared" si="3"/>
        <v>100.13333333333333</v>
      </c>
      <c r="J7" s="15">
        <f t="shared" si="3"/>
        <v>83.466666666666669</v>
      </c>
      <c r="K7" s="15">
        <f t="shared" si="3"/>
        <v>116.875</v>
      </c>
      <c r="L7" s="15">
        <f t="shared" si="3"/>
        <v>76.424999999999997</v>
      </c>
      <c r="M7" s="15">
        <f t="shared" si="3"/>
        <v>73.525000000000006</v>
      </c>
      <c r="N7" s="15">
        <f>AVERAGE(N4:N6)</f>
        <v>982.9666666666667</v>
      </c>
      <c r="O7" s="15" t="s">
        <v>27</v>
      </c>
      <c r="P7" s="15" t="s">
        <v>27</v>
      </c>
      <c r="Q7" s="15">
        <f t="shared" si="3"/>
        <v>87.868750000000006</v>
      </c>
    </row>
  </sheetData>
  <mergeCells count="1">
    <mergeCell ref="A1:Q1"/>
  </mergeCells>
  <pageMargins left="0.7" right="0.7" top="0.75" bottom="0.75" header="0.3" footer="0.3"/>
  <pageSetup orientation="portrait" r:id="rId1"/>
  <ignoredErrors>
    <ignoredError sqref="O4:Q6" formulaRange="1"/>
    <ignoredError sqref="N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Bunyan's Cove Brook</vt:lpstr>
      <vt:lpstr>Cape St. Mary's Brook</vt:lpstr>
      <vt:lpstr>Carters Pond Brook</vt:lpstr>
      <vt:lpstr>Glendon Brook</vt:lpstr>
      <vt:lpstr>Gully Brook</vt:lpstr>
      <vt:lpstr>Newmans Cove Brook</vt:lpstr>
      <vt:lpstr>Quarry River-Merrymeeting Pond</vt:lpstr>
      <vt:lpstr>Riverhead River</vt:lpstr>
      <vt:lpstr>Second Rattle Brook</vt:lpstr>
      <vt:lpstr>Square Pond Brook</vt:lpstr>
      <vt:lpstr>Steering Pond Brook</vt:lpstr>
      <vt:lpstr>Terrence Pond Brook</vt:lpstr>
      <vt:lpstr>Trussel Brook</vt:lpstr>
      <vt:lpstr>White Lake Pond Brook</vt:lpstr>
      <vt:lpstr>Winterland Brook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McDonah, Evan</dc:creator>
  <cp:lastModifiedBy>Dawe, Paula V</cp:lastModifiedBy>
  <dcterms:created xsi:type="dcterms:W3CDTF">2020-07-28T15:47:31Z</dcterms:created>
  <dcterms:modified xsi:type="dcterms:W3CDTF">2020-08-17T18:07:55Z</dcterms:modified>
</cp:coreProperties>
</file>