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TJH\Shared\IEYS\IS\SA\Kelly\policy manual finaltemplate\Income Support Appendices\"/>
    </mc:Choice>
  </mc:AlternateContent>
  <xr:revisionPtr revIDLastSave="0" documentId="8_{A6182E53-D5F5-4258-8FF4-7EBD7B1462C8}" xr6:coauthVersionLast="47" xr6:coauthVersionMax="47" xr10:uidLastSave="{00000000-0000-0000-0000-000000000000}"/>
  <workbookProtection workbookAlgorithmName="SHA-512" workbookHashValue="36GLQt1vbx8+WAL5uq6adGOkizKrzpyxfoLRQsc7nj5Q7qJxbbqzeJ/RCIjsJd8NJMuvagSe133hvPfbLObO6Q==" workbookSaltValue="G/YgsTaL9qHg0F6Ib0aK3Q==" workbookSpinCount="100000" lockStructure="1"/>
  <bookViews>
    <workbookView xWindow="1560" yWindow="1560" windowWidth="21600" windowHeight="11295" xr2:uid="{00000000-000D-0000-FFFF-FFFF00000000}"/>
  </bookViews>
  <sheets>
    <sheet name="CCB Adjustment Calculator" sheetId="1" r:id="rId1"/>
    <sheet name="Rate Table (HQ Use Only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D3" i="1"/>
  <c r="F3" i="1" l="1"/>
  <c r="G3" i="1" s="1"/>
  <c r="H3" i="1" s="1"/>
  <c r="I5" i="1"/>
  <c r="I3" i="1"/>
  <c r="G5" i="1" l="1"/>
  <c r="H5" i="1" s="1"/>
  <c r="J3" i="1"/>
  <c r="K3" i="1" s="1"/>
  <c r="J5" i="1" l="1"/>
  <c r="K5" i="1" l="1"/>
  <c r="J6" i="1" s="1"/>
</calcChain>
</file>

<file path=xl/sharedStrings.xml><?xml version="1.0" encoding="utf-8"?>
<sst xmlns="http://schemas.openxmlformats.org/spreadsheetml/2006/main" count="25" uniqueCount="25">
  <si>
    <t>Child Under 6</t>
  </si>
  <si>
    <t>Child - 6 and older</t>
  </si>
  <si>
    <t>CCB rates per child</t>
  </si>
  <si>
    <t>Number of children</t>
  </si>
  <si>
    <t># of children under 6</t>
  </si>
  <si>
    <t># of children 6 and older</t>
  </si>
  <si>
    <t>Percentage of maximum CCB received</t>
  </si>
  <si>
    <r>
      <rPr>
        <b/>
        <sz val="11"/>
        <rFont val="Calibri"/>
        <family val="2"/>
        <scheme val="minor"/>
      </rPr>
      <t xml:space="preserve">1. </t>
    </r>
    <r>
      <rPr>
        <sz val="11"/>
        <rFont val="Calibri"/>
        <family val="2"/>
        <scheme val="minor"/>
      </rPr>
      <t xml:space="preserve">Number of children under the age of 6? </t>
    </r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</si>
  <si>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Number of children aged 6 or older?</t>
    </r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</si>
  <si>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Amount of CCB received?</t>
    </r>
  </si>
  <si>
    <t>CCB maximum amount per child under age 6</t>
  </si>
  <si>
    <t>CCB maximum amount per child age 6 or older</t>
  </si>
  <si>
    <r>
      <t xml:space="preserve">Amount received attributed to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</si>
  <si>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CCB maximum minus amount received for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</si>
  <si>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Maximum allowable adjustment -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</si>
  <si>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Monthly adjustment amount -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</si>
  <si>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Semimonthly adjustment amount -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</si>
  <si>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Amount received attributed to </t>
    </r>
    <r>
      <rPr>
        <i/>
        <sz val="11"/>
        <color theme="1"/>
        <rFont val="Calibri"/>
        <family val="2"/>
        <scheme val="minor"/>
      </rPr>
      <t>6 and Older</t>
    </r>
  </si>
  <si>
    <r>
      <t xml:space="preserve">CCB maximum minus amount received for </t>
    </r>
    <r>
      <rPr>
        <i/>
        <sz val="11"/>
        <color theme="1"/>
        <rFont val="Calibri"/>
        <family val="2"/>
        <scheme val="minor"/>
      </rPr>
      <t>6 and Older</t>
    </r>
  </si>
  <si>
    <r>
      <t xml:space="preserve">Maximum allowable adjustment - </t>
    </r>
    <r>
      <rPr>
        <i/>
        <sz val="11"/>
        <color theme="1"/>
        <rFont val="Calibri"/>
        <family val="2"/>
        <scheme val="minor"/>
      </rPr>
      <t>6 and Older</t>
    </r>
  </si>
  <si>
    <r>
      <t xml:space="preserve">Monthly adjustment amount - </t>
    </r>
    <r>
      <rPr>
        <i/>
        <sz val="11"/>
        <color theme="1"/>
        <rFont val="Calibri"/>
        <family val="2"/>
        <scheme val="minor"/>
      </rPr>
      <t>6 and Older</t>
    </r>
  </si>
  <si>
    <r>
      <t xml:space="preserve">Semimonthly adjustment amount - </t>
    </r>
    <r>
      <rPr>
        <i/>
        <sz val="11"/>
        <color theme="1"/>
        <rFont val="Calibri"/>
        <family val="2"/>
        <scheme val="minor"/>
      </rPr>
      <t>6 and Older</t>
    </r>
  </si>
  <si>
    <t>4. Total Semi-monthly Adjustment Amount:</t>
  </si>
  <si>
    <r>
      <rPr>
        <u/>
        <sz val="11"/>
        <color theme="1"/>
        <rFont val="Calibri"/>
        <family val="2"/>
        <scheme val="minor"/>
      </rPr>
      <t>Using this calculator</t>
    </r>
    <r>
      <rPr>
        <sz val="11"/>
        <color theme="1"/>
        <rFont val="Calibri"/>
        <family val="2"/>
        <scheme val="minor"/>
      </rPr>
      <t xml:space="preserve">:  
</t>
    </r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In the yellow cells above (numbered 1, 2 and 3), enter values for the number of children and amount of Canada Child Benefit (CCB) received. The rest of the cells will populate automatically. 
• The total semi-monthly adjustment amount will be calculated automatically and placed in the green cell at the bottom right of the table (numbered 4).</t>
    </r>
  </si>
  <si>
    <t>Canada Child Benefit Adjustment Calculator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</si>
</sst>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 wrapText="1"/>
    </xf>
    <xf numFmtId="164" fontId="0" fillId="0" borderId="0" xfId="0" applyNumberFormat="1" applyBorder="1"/>
    <xf numFmtId="10" fontId="0" fillId="5" borderId="1" xfId="0" applyNumberFormat="1" applyFont="1" applyFill="1" applyBorder="1" applyAlignment="1" applyProtection="1">
      <alignment wrapText="1"/>
    </xf>
    <xf numFmtId="164" fontId="0" fillId="5" borderId="1" xfId="0" applyNumberFormat="1" applyFont="1" applyFill="1" applyBorder="1" applyAlignment="1" applyProtection="1">
      <alignment wrapText="1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6" fillId="4" borderId="1" xfId="2" applyFont="1" applyBorder="1" applyAlignment="1" applyProtection="1">
      <alignment wrapText="1"/>
      <protection locked="0"/>
    </xf>
    <xf numFmtId="164" fontId="6" fillId="4" borderId="1" xfId="2" applyNumberFormat="1" applyFont="1" applyBorder="1" applyAlignment="1" applyProtection="1">
      <alignment wrapText="1"/>
      <protection locked="0"/>
    </xf>
    <xf numFmtId="0" fontId="0" fillId="6" borderId="1" xfId="0" applyFont="1" applyFill="1" applyBorder="1" applyAlignment="1" applyProtection="1">
      <alignment vertical="top" wrapText="1"/>
    </xf>
    <xf numFmtId="0" fontId="2" fillId="4" borderId="1" xfId="2" applyFont="1" applyBorder="1" applyAlignment="1" applyProtection="1">
      <alignment vertical="top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 indent="1"/>
    </xf>
    <xf numFmtId="0" fontId="7" fillId="3" borderId="2" xfId="1" applyFont="1" applyBorder="1" applyAlignment="1" applyProtection="1">
      <alignment horizontal="right" vertical="center" wrapText="1"/>
    </xf>
    <xf numFmtId="0" fontId="7" fillId="3" borderId="3" xfId="1" applyFont="1" applyBorder="1" applyAlignment="1" applyProtection="1">
      <alignment horizontal="right" vertical="center" wrapText="1"/>
    </xf>
    <xf numFmtId="164" fontId="7" fillId="3" borderId="3" xfId="1" applyNumberFormat="1" applyFont="1" applyBorder="1" applyAlignment="1" applyProtection="1">
      <alignment horizontal="center" vertical="center" wrapText="1"/>
    </xf>
    <xf numFmtId="164" fontId="7" fillId="3" borderId="4" xfId="1" applyNumberFormat="1" applyFont="1" applyBorder="1" applyAlignment="1" applyProtection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5"/>
  <sheetViews>
    <sheetView tabSelected="1" workbookViewId="0">
      <selection activeCell="A2" sqref="A2"/>
    </sheetView>
  </sheetViews>
  <sheetFormatPr defaultColWidth="0" defaultRowHeight="15" zeroHeight="1" outlineLevelCol="1" x14ac:dyDescent="0.25"/>
  <cols>
    <col min="1" max="1" width="15.140625" customWidth="1"/>
    <col min="2" max="2" width="11.140625" customWidth="1"/>
    <col min="3" max="3" width="15.140625" customWidth="1"/>
    <col min="4" max="4" width="11.140625" customWidth="1"/>
    <col min="5" max="5" width="15.140625" customWidth="1"/>
    <col min="6" max="6" width="11.140625" customWidth="1"/>
    <col min="7" max="11" width="15.5703125" customWidth="1"/>
    <col min="12" max="12" width="3.42578125" style="5" customWidth="1" outlineLevel="1"/>
    <col min="13" max="13" width="0" hidden="1" customWidth="1"/>
    <col min="14" max="16384" width="8.85546875" hidden="1"/>
  </cols>
  <sheetData>
    <row r="1" spans="1:12" ht="35.450000000000003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4"/>
    </row>
    <row r="2" spans="1:12" s="1" customFormat="1" ht="73.5" customHeight="1" x14ac:dyDescent="0.25">
      <c r="A2" s="10" t="s">
        <v>7</v>
      </c>
      <c r="B2" s="9" t="s">
        <v>10</v>
      </c>
      <c r="C2" s="10" t="s">
        <v>8</v>
      </c>
      <c r="D2" s="9" t="s">
        <v>11</v>
      </c>
      <c r="E2" s="10" t="s">
        <v>9</v>
      </c>
      <c r="F2" s="9" t="s">
        <v>6</v>
      </c>
      <c r="G2" s="9" t="s">
        <v>12</v>
      </c>
      <c r="H2" s="9" t="s">
        <v>13</v>
      </c>
      <c r="I2" s="9" t="s">
        <v>14</v>
      </c>
      <c r="J2" s="9" t="s">
        <v>15</v>
      </c>
      <c r="K2" s="9" t="s">
        <v>16</v>
      </c>
      <c r="L2" s="6"/>
    </row>
    <row r="3" spans="1:12" x14ac:dyDescent="0.25">
      <c r="A3" s="7">
        <v>0</v>
      </c>
      <c r="B3" s="4">
        <f>'Rate Table (HQ Use Only)'!B3</f>
        <v>666.41</v>
      </c>
      <c r="C3" s="7">
        <v>0</v>
      </c>
      <c r="D3" s="4">
        <f>'Rate Table (HQ Use Only)'!D3</f>
        <v>562.33000000000004</v>
      </c>
      <c r="E3" s="8">
        <v>0</v>
      </c>
      <c r="F3" s="3" t="str">
        <f>IFERROR(E3/((B3*A3) + ( C3*D3)),"")</f>
        <v/>
      </c>
      <c r="G3" s="4" t="str">
        <f>IFERROR(B3*F3*A3,"")</f>
        <v/>
      </c>
      <c r="H3" s="4" t="str">
        <f>IFERROR(IF(A3*B3 - G3 &lt;0,0,A3*B3 - G3 ), "")</f>
        <v/>
      </c>
      <c r="I3" s="4">
        <f>A3*15</f>
        <v>0</v>
      </c>
      <c r="J3" s="4">
        <f>ROUND(IF(H3 &gt;I3,I3,H3),0)</f>
        <v>0</v>
      </c>
      <c r="K3" s="4">
        <f>IF(J3 &lt; 0,0,J3 / 2)</f>
        <v>0</v>
      </c>
    </row>
    <row r="4" spans="1:12" ht="75.75" customHeight="1" x14ac:dyDescent="0.25">
      <c r="A4" s="16" t="s">
        <v>23</v>
      </c>
      <c r="B4" s="16"/>
      <c r="C4" s="16"/>
      <c r="D4" s="16"/>
      <c r="E4" s="16"/>
      <c r="F4" s="16"/>
      <c r="G4" s="9" t="s">
        <v>17</v>
      </c>
      <c r="H4" s="9" t="s">
        <v>18</v>
      </c>
      <c r="I4" s="9" t="s">
        <v>19</v>
      </c>
      <c r="J4" s="9" t="s">
        <v>20</v>
      </c>
      <c r="K4" s="9" t="s">
        <v>21</v>
      </c>
    </row>
    <row r="5" spans="1:12" x14ac:dyDescent="0.25">
      <c r="A5" s="16"/>
      <c r="B5" s="16"/>
      <c r="C5" s="16"/>
      <c r="D5" s="16"/>
      <c r="E5" s="16"/>
      <c r="F5" s="16"/>
      <c r="G5" s="4" t="str">
        <f>IFERROR(C3*D3*F3,"")</f>
        <v/>
      </c>
      <c r="H5" s="4" t="str">
        <f>IFERROR(IF(C3*D3 -G5 &lt;0,0,C3*D3 -G5), "")</f>
        <v/>
      </c>
      <c r="I5" s="4">
        <f>C3*15</f>
        <v>0</v>
      </c>
      <c r="J5" s="4">
        <f>ROUND(IF(H5&gt;I5,I5,H5),0)</f>
        <v>0</v>
      </c>
      <c r="K5" s="4">
        <f>J5/2</f>
        <v>0</v>
      </c>
    </row>
    <row r="6" spans="1:12" ht="38.25" customHeight="1" x14ac:dyDescent="0.25">
      <c r="A6" s="16"/>
      <c r="B6" s="16"/>
      <c r="C6" s="16"/>
      <c r="D6" s="16"/>
      <c r="E6" s="16"/>
      <c r="F6" s="16"/>
      <c r="G6" s="17" t="s">
        <v>22</v>
      </c>
      <c r="H6" s="18"/>
      <c r="I6" s="18"/>
      <c r="J6" s="19">
        <f>K5+K3</f>
        <v>0</v>
      </c>
      <c r="K6" s="20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16" spans="1:12" hidden="1" x14ac:dyDescent="0.25">
      <c r="E16" s="2"/>
      <c r="F16" s="2"/>
    </row>
    <row r="17" spans="5:6" hidden="1" x14ac:dyDescent="0.25">
      <c r="E17" s="2"/>
      <c r="F17" s="2"/>
    </row>
    <row r="18" spans="5:6" hidden="1" x14ac:dyDescent="0.25">
      <c r="E18" s="2"/>
      <c r="F18" s="2"/>
    </row>
    <row r="19" spans="5:6" hidden="1" x14ac:dyDescent="0.25">
      <c r="E19" s="2"/>
      <c r="F19" s="2"/>
    </row>
    <row r="20" spans="5:6" hidden="1" x14ac:dyDescent="0.25">
      <c r="E20" s="2"/>
      <c r="F20" s="2"/>
    </row>
    <row r="21" spans="5:6" hidden="1" x14ac:dyDescent="0.25">
      <c r="E21" s="2"/>
      <c r="F21" s="2"/>
    </row>
    <row r="22" spans="5:6" hidden="1" x14ac:dyDescent="0.25">
      <c r="E22" s="2"/>
      <c r="F22" s="2"/>
    </row>
    <row r="23" spans="5:6" hidden="1" x14ac:dyDescent="0.25">
      <c r="E23" s="2"/>
      <c r="F23" s="2"/>
    </row>
    <row r="24" spans="5:6" hidden="1" x14ac:dyDescent="0.25">
      <c r="E24" s="2"/>
      <c r="F24" s="2"/>
    </row>
    <row r="25" spans="5:6" hidden="1" x14ac:dyDescent="0.25">
      <c r="E25" s="2"/>
      <c r="F25" s="2"/>
    </row>
  </sheetData>
  <sheetProtection sheet="1" objects="1" scenarios="1"/>
  <mergeCells count="4">
    <mergeCell ref="A1:K1"/>
    <mergeCell ref="A4:F6"/>
    <mergeCell ref="G6:I6"/>
    <mergeCell ref="J6:K6"/>
  </mergeCells>
  <pageMargins left="0.24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4"/>
  <sheetViews>
    <sheetView workbookViewId="0">
      <selection activeCell="D4" sqref="D4"/>
    </sheetView>
  </sheetViews>
  <sheetFormatPr defaultColWidth="0" defaultRowHeight="15" zeroHeight="1" x14ac:dyDescent="0.25"/>
  <cols>
    <col min="1" max="1" width="12.5703125" customWidth="1"/>
    <col min="2" max="3" width="13.28515625" customWidth="1"/>
    <col min="4" max="4" width="16.7109375" customWidth="1"/>
    <col min="5" max="5" width="8.85546875" customWidth="1"/>
    <col min="6" max="16384" width="8.85546875" hidden="1"/>
  </cols>
  <sheetData>
    <row r="1" spans="1:5" ht="30" x14ac:dyDescent="0.25">
      <c r="A1" s="12" t="s">
        <v>3</v>
      </c>
      <c r="B1" s="21" t="s">
        <v>2</v>
      </c>
      <c r="C1" s="21"/>
      <c r="D1" s="21"/>
      <c r="E1" s="5"/>
    </row>
    <row r="2" spans="1:5" ht="26.25" customHeight="1" x14ac:dyDescent="0.25">
      <c r="A2" s="11" t="s">
        <v>4</v>
      </c>
      <c r="B2" s="11" t="s">
        <v>0</v>
      </c>
      <c r="C2" s="11" t="s">
        <v>5</v>
      </c>
      <c r="D2" s="11" t="s">
        <v>1</v>
      </c>
      <c r="E2" s="5"/>
    </row>
    <row r="3" spans="1:5" x14ac:dyDescent="0.25">
      <c r="A3" s="13">
        <v>1</v>
      </c>
      <c r="B3" s="13">
        <v>666.41</v>
      </c>
      <c r="C3" s="13">
        <v>1</v>
      </c>
      <c r="D3" s="13">
        <v>562.33000000000004</v>
      </c>
      <c r="E3" s="5"/>
    </row>
    <row r="4" spans="1:5" x14ac:dyDescent="0.25">
      <c r="A4" s="5"/>
      <c r="B4" s="5"/>
      <c r="C4" s="5"/>
      <c r="D4" s="5"/>
      <c r="E4" s="5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CCB Adjustment Calculator</vt:lpstr>
      <vt:lpstr>Rate Table (HQ Use Only)</vt:lpstr>
    </vt:vector>
  </TitlesOfParts>
  <Company>Government of Newfoundland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Bastow, Stewart</dc:creator>
  <cp:lastModifiedBy>Strong, Kelly</cp:lastModifiedBy>
  <dcterms:created xsi:type="dcterms:W3CDTF">2018-05-14T18:10:11Z</dcterms:created>
  <dcterms:modified xsi:type="dcterms:W3CDTF">2025-07-03T17:57:02Z</dcterms:modified>
</cp:coreProperties>
</file>